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87BCF4FD-F713-4564-A283-651D207700C0}" xr6:coauthVersionLast="47" xr6:coauthVersionMax="47" xr10:uidLastSave="{00000000-0000-0000-0000-000000000000}"/>
  <bookViews>
    <workbookView xWindow="-108" yWindow="-108" windowWidth="23256" windowHeight="12576" tabRatio="825" firstSheet="1" activeTab="6" xr2:uid="{00000000-000D-0000-FFFF-FFFF00000000}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6" i="8" l="1"/>
  <c r="D246" i="8"/>
  <c r="C246" i="8"/>
  <c r="E245" i="8"/>
  <c r="D245" i="8"/>
  <c r="C245" i="8"/>
  <c r="D244" i="8"/>
  <c r="C244" i="8"/>
  <c r="E244" i="8" s="1"/>
  <c r="D243" i="8"/>
  <c r="C243" i="8"/>
  <c r="E243" i="8" s="1"/>
  <c r="D242" i="8"/>
  <c r="C242" i="8"/>
  <c r="D241" i="8"/>
  <c r="E241" i="8" s="1"/>
  <c r="C241" i="8"/>
  <c r="D240" i="8"/>
  <c r="E240" i="8" s="1"/>
  <c r="C240" i="8"/>
  <c r="E239" i="8"/>
  <c r="D239" i="8"/>
  <c r="C239" i="8"/>
  <c r="E238" i="8"/>
  <c r="D238" i="8"/>
  <c r="C238" i="8"/>
  <c r="E237" i="8"/>
  <c r="D237" i="8"/>
  <c r="C237" i="8"/>
  <c r="D236" i="8"/>
  <c r="C236" i="8"/>
  <c r="E236" i="8" s="1"/>
  <c r="D235" i="8"/>
  <c r="C235" i="8"/>
  <c r="E235" i="8" s="1"/>
  <c r="D234" i="8"/>
  <c r="C234" i="8"/>
  <c r="E234" i="8" s="1"/>
  <c r="D233" i="8"/>
  <c r="E233" i="8" s="1"/>
  <c r="C233" i="8"/>
  <c r="D232" i="8"/>
  <c r="E232" i="8" s="1"/>
  <c r="C232" i="8"/>
  <c r="E231" i="8"/>
  <c r="D231" i="8"/>
  <c r="C231" i="8"/>
  <c r="E230" i="8"/>
  <c r="D230" i="8"/>
  <c r="C230" i="8"/>
  <c r="E229" i="8"/>
  <c r="D229" i="8"/>
  <c r="C229" i="8"/>
  <c r="D228" i="8"/>
  <c r="C228" i="8"/>
  <c r="E228" i="8" s="1"/>
  <c r="D227" i="8"/>
  <c r="C227" i="8"/>
  <c r="E227" i="8" s="1"/>
  <c r="D226" i="8"/>
  <c r="C226" i="8"/>
  <c r="E226" i="8" s="1"/>
  <c r="D225" i="8"/>
  <c r="E225" i="8" s="1"/>
  <c r="C225" i="8"/>
  <c r="D224" i="8"/>
  <c r="E224" i="8" s="1"/>
  <c r="C224" i="8"/>
  <c r="E223" i="8"/>
  <c r="D223" i="8"/>
  <c r="C223" i="8"/>
  <c r="E222" i="8"/>
  <c r="D222" i="8"/>
  <c r="C222" i="8"/>
  <c r="D221" i="8"/>
  <c r="C221" i="8"/>
  <c r="E221" i="8" s="1"/>
  <c r="D220" i="8"/>
  <c r="C220" i="8"/>
  <c r="E220" i="8" s="1"/>
  <c r="D219" i="8"/>
  <c r="C219" i="8"/>
  <c r="E219" i="8" s="1"/>
  <c r="D218" i="8"/>
  <c r="C218" i="8"/>
  <c r="E218" i="8" s="1"/>
  <c r="D217" i="8"/>
  <c r="E217" i="8" s="1"/>
  <c r="C217" i="8"/>
  <c r="D216" i="8"/>
  <c r="E216" i="8" s="1"/>
  <c r="C216" i="8"/>
  <c r="E215" i="8"/>
  <c r="D215" i="8"/>
  <c r="C215" i="8"/>
  <c r="E214" i="8"/>
  <c r="D214" i="8"/>
  <c r="C214" i="8"/>
  <c r="E213" i="8"/>
  <c r="D213" i="8"/>
  <c r="C213" i="8"/>
  <c r="D212" i="8"/>
  <c r="C212" i="8"/>
  <c r="E212" i="8" s="1"/>
  <c r="D211" i="8"/>
  <c r="C211" i="8"/>
  <c r="E211" i="8" s="1"/>
  <c r="D210" i="8"/>
  <c r="C210" i="8"/>
  <c r="E210" i="8" s="1"/>
  <c r="D209" i="8"/>
  <c r="E209" i="8" s="1"/>
  <c r="C209" i="8"/>
  <c r="D208" i="8"/>
  <c r="E208" i="8" s="1"/>
  <c r="C208" i="8"/>
  <c r="E207" i="8"/>
  <c r="D207" i="8"/>
  <c r="C207" i="8"/>
  <c r="E206" i="8"/>
  <c r="D206" i="8"/>
  <c r="C206" i="8"/>
  <c r="D205" i="8"/>
  <c r="C205" i="8"/>
  <c r="E205" i="8" s="1"/>
  <c r="D204" i="8"/>
  <c r="C204" i="8"/>
  <c r="E204" i="8" s="1"/>
  <c r="D203" i="8"/>
  <c r="C203" i="8"/>
  <c r="E203" i="8" s="1"/>
  <c r="D202" i="8"/>
  <c r="C202" i="8"/>
  <c r="D201" i="8"/>
  <c r="E201" i="8" s="1"/>
  <c r="C201" i="8"/>
  <c r="D200" i="8"/>
  <c r="E200" i="8" s="1"/>
  <c r="C200" i="8"/>
  <c r="E199" i="8"/>
  <c r="D199" i="8"/>
  <c r="C199" i="8"/>
  <c r="E198" i="8"/>
  <c r="D198" i="8"/>
  <c r="C198" i="8"/>
  <c r="D197" i="8"/>
  <c r="C197" i="8"/>
  <c r="E197" i="8" s="1"/>
  <c r="D196" i="8"/>
  <c r="C196" i="8"/>
  <c r="E196" i="8" s="1"/>
  <c r="D195" i="8"/>
  <c r="C195" i="8"/>
  <c r="E195" i="8" s="1"/>
  <c r="D194" i="8"/>
  <c r="C194" i="8"/>
  <c r="D193" i="8"/>
  <c r="E193" i="8" s="1"/>
  <c r="C193" i="8"/>
  <c r="D192" i="8"/>
  <c r="E192" i="8" s="1"/>
  <c r="C192" i="8"/>
  <c r="E191" i="8"/>
  <c r="D191" i="8"/>
  <c r="C191" i="8"/>
  <c r="E190" i="8"/>
  <c r="D190" i="8"/>
  <c r="C190" i="8"/>
  <c r="D189" i="8"/>
  <c r="C189" i="8"/>
  <c r="E189" i="8" s="1"/>
  <c r="D188" i="8"/>
  <c r="C188" i="8"/>
  <c r="E188" i="8" s="1"/>
  <c r="D187" i="8"/>
  <c r="C187" i="8"/>
  <c r="E187" i="8" s="1"/>
  <c r="D186" i="8"/>
  <c r="C186" i="8"/>
  <c r="D185" i="8"/>
  <c r="E185" i="8" s="1"/>
  <c r="C185" i="8"/>
  <c r="D184" i="8"/>
  <c r="E184" i="8" s="1"/>
  <c r="C184" i="8"/>
  <c r="E183" i="8"/>
  <c r="D183" i="8"/>
  <c r="C183" i="8"/>
  <c r="E182" i="8"/>
  <c r="D182" i="8"/>
  <c r="C182" i="8"/>
  <c r="D181" i="8"/>
  <c r="C181" i="8"/>
  <c r="E181" i="8" s="1"/>
  <c r="D180" i="8"/>
  <c r="C180" i="8"/>
  <c r="E180" i="8" s="1"/>
  <c r="D179" i="8"/>
  <c r="C179" i="8"/>
  <c r="E179" i="8" s="1"/>
  <c r="D178" i="8"/>
  <c r="C178" i="8"/>
  <c r="D177" i="8"/>
  <c r="E177" i="8" s="1"/>
  <c r="C177" i="8"/>
  <c r="D176" i="8"/>
  <c r="E176" i="8" s="1"/>
  <c r="C176" i="8"/>
  <c r="E175" i="8"/>
  <c r="D175" i="8"/>
  <c r="C175" i="8"/>
  <c r="E174" i="8"/>
  <c r="D174" i="8"/>
  <c r="C174" i="8"/>
  <c r="D173" i="8"/>
  <c r="C173" i="8"/>
  <c r="E173" i="8" s="1"/>
  <c r="D172" i="8"/>
  <c r="C172" i="8"/>
  <c r="E172" i="8" s="1"/>
  <c r="D171" i="8"/>
  <c r="C171" i="8"/>
  <c r="E171" i="8" s="1"/>
  <c r="D170" i="8"/>
  <c r="C170" i="8"/>
  <c r="E170" i="8" s="1"/>
  <c r="D169" i="8"/>
  <c r="E169" i="8" s="1"/>
  <c r="C169" i="8"/>
  <c r="D168" i="8"/>
  <c r="E168" i="8" s="1"/>
  <c r="C168" i="8"/>
  <c r="E167" i="8"/>
  <c r="D167" i="8"/>
  <c r="C167" i="8"/>
  <c r="E166" i="8"/>
  <c r="D166" i="8"/>
  <c r="C166" i="8"/>
  <c r="D165" i="8"/>
  <c r="C165" i="8"/>
  <c r="E165" i="8" s="1"/>
  <c r="D164" i="8"/>
  <c r="C164" i="8"/>
  <c r="E164" i="8" s="1"/>
  <c r="D163" i="8"/>
  <c r="C163" i="8"/>
  <c r="E163" i="8" s="1"/>
  <c r="D162" i="8"/>
  <c r="C162" i="8"/>
  <c r="E162" i="8" s="1"/>
  <c r="D161" i="8"/>
  <c r="E161" i="8" s="1"/>
  <c r="C161" i="8"/>
  <c r="D160" i="8"/>
  <c r="E160" i="8" s="1"/>
  <c r="C160" i="8"/>
  <c r="E159" i="8"/>
  <c r="D159" i="8"/>
  <c r="C159" i="8"/>
  <c r="E158" i="8"/>
  <c r="D158" i="8"/>
  <c r="C158" i="8"/>
  <c r="D157" i="8"/>
  <c r="C157" i="8"/>
  <c r="E157" i="8" s="1"/>
  <c r="D156" i="8"/>
  <c r="C156" i="8"/>
  <c r="E156" i="8" s="1"/>
  <c r="D155" i="8"/>
  <c r="C155" i="8"/>
  <c r="E155" i="8" s="1"/>
  <c r="D154" i="8"/>
  <c r="C154" i="8"/>
  <c r="E154" i="8" s="1"/>
  <c r="D153" i="8"/>
  <c r="E153" i="8" s="1"/>
  <c r="C153" i="8"/>
  <c r="D152" i="8"/>
  <c r="E152" i="8" s="1"/>
  <c r="C152" i="8"/>
  <c r="E151" i="8"/>
  <c r="D151" i="8"/>
  <c r="C151" i="8"/>
  <c r="E150" i="8"/>
  <c r="D150" i="8"/>
  <c r="C150" i="8"/>
  <c r="E149" i="8"/>
  <c r="D149" i="8"/>
  <c r="C149" i="8"/>
  <c r="D148" i="8"/>
  <c r="C148" i="8"/>
  <c r="E148" i="8" s="1"/>
  <c r="D147" i="8"/>
  <c r="C147" i="8"/>
  <c r="E147" i="8" s="1"/>
  <c r="D146" i="8"/>
  <c r="C146" i="8"/>
  <c r="E146" i="8" s="1"/>
  <c r="D145" i="8"/>
  <c r="E145" i="8" s="1"/>
  <c r="C145" i="8"/>
  <c r="D144" i="8"/>
  <c r="E144" i="8" s="1"/>
  <c r="C144" i="8"/>
  <c r="E143" i="8"/>
  <c r="D143" i="8"/>
  <c r="C143" i="8"/>
  <c r="E142" i="8"/>
  <c r="D142" i="8"/>
  <c r="C142" i="8"/>
  <c r="D141" i="8"/>
  <c r="C141" i="8"/>
  <c r="E141" i="8" s="1"/>
  <c r="D140" i="8"/>
  <c r="C140" i="8"/>
  <c r="E140" i="8" s="1"/>
  <c r="D139" i="8"/>
  <c r="C139" i="8"/>
  <c r="E139" i="8" s="1"/>
  <c r="D138" i="8"/>
  <c r="C138" i="8"/>
  <c r="D137" i="8"/>
  <c r="E137" i="8" s="1"/>
  <c r="C137" i="8"/>
  <c r="D136" i="8"/>
  <c r="E136" i="8" s="1"/>
  <c r="C136" i="8"/>
  <c r="E135" i="8"/>
  <c r="D135" i="8"/>
  <c r="C135" i="8"/>
  <c r="E134" i="8"/>
  <c r="D134" i="8"/>
  <c r="C134" i="8"/>
  <c r="D133" i="8"/>
  <c r="C133" i="8"/>
  <c r="E133" i="8" s="1"/>
  <c r="D132" i="8"/>
  <c r="C132" i="8"/>
  <c r="E132" i="8" s="1"/>
  <c r="D131" i="8"/>
  <c r="C131" i="8"/>
  <c r="E131" i="8" s="1"/>
  <c r="D130" i="8"/>
  <c r="C130" i="8"/>
  <c r="E130" i="8" s="1"/>
  <c r="D129" i="8"/>
  <c r="E129" i="8" s="1"/>
  <c r="C129" i="8"/>
  <c r="D128" i="8"/>
  <c r="C128" i="8"/>
  <c r="E128" i="8" s="1"/>
  <c r="E127" i="8"/>
  <c r="D127" i="8"/>
  <c r="C127" i="8"/>
  <c r="E126" i="8"/>
  <c r="D126" i="8"/>
  <c r="C126" i="8"/>
  <c r="D125" i="8"/>
  <c r="C125" i="8"/>
  <c r="E125" i="8" s="1"/>
  <c r="D124" i="8"/>
  <c r="C124" i="8"/>
  <c r="E124" i="8" s="1"/>
  <c r="D123" i="8"/>
  <c r="C123" i="8"/>
  <c r="E123" i="8" s="1"/>
  <c r="D122" i="8"/>
  <c r="C122" i="8"/>
  <c r="D121" i="8"/>
  <c r="E121" i="8" s="1"/>
  <c r="C121" i="8"/>
  <c r="D120" i="8"/>
  <c r="C120" i="8"/>
  <c r="E120" i="8" s="1"/>
  <c r="E119" i="8"/>
  <c r="D119" i="8"/>
  <c r="C119" i="8"/>
  <c r="E118" i="8"/>
  <c r="D118" i="8"/>
  <c r="C118" i="8"/>
  <c r="D117" i="8"/>
  <c r="C117" i="8"/>
  <c r="E117" i="8" s="1"/>
  <c r="D116" i="8"/>
  <c r="C116" i="8"/>
  <c r="E116" i="8" s="1"/>
  <c r="D115" i="8"/>
  <c r="C115" i="8"/>
  <c r="E115" i="8" s="1"/>
  <c r="D114" i="8"/>
  <c r="C114" i="8"/>
  <c r="D113" i="8"/>
  <c r="E113" i="8" s="1"/>
  <c r="C113" i="8"/>
  <c r="D112" i="8"/>
  <c r="C112" i="8"/>
  <c r="E112" i="8" s="1"/>
  <c r="E111" i="8"/>
  <c r="D111" i="8"/>
  <c r="C111" i="8"/>
  <c r="E110" i="8"/>
  <c r="D110" i="8"/>
  <c r="C110" i="8"/>
  <c r="D109" i="8"/>
  <c r="C109" i="8"/>
  <c r="E109" i="8" s="1"/>
  <c r="D108" i="8"/>
  <c r="C108" i="8"/>
  <c r="E108" i="8" s="1"/>
  <c r="D107" i="8"/>
  <c r="C107" i="8"/>
  <c r="E107" i="8" s="1"/>
  <c r="D106" i="8"/>
  <c r="C106" i="8"/>
  <c r="D105" i="8"/>
  <c r="E105" i="8" s="1"/>
  <c r="C105" i="8"/>
  <c r="D104" i="8"/>
  <c r="C104" i="8"/>
  <c r="E103" i="8"/>
  <c r="D103" i="8"/>
  <c r="C103" i="8"/>
  <c r="E102" i="8"/>
  <c r="D102" i="8"/>
  <c r="C102" i="8"/>
  <c r="E101" i="8"/>
  <c r="D101" i="8"/>
  <c r="C101" i="8"/>
  <c r="D100" i="8"/>
  <c r="C100" i="8"/>
  <c r="E100" i="8" s="1"/>
  <c r="D99" i="8"/>
  <c r="C99" i="8"/>
  <c r="E99" i="8" s="1"/>
  <c r="D98" i="8"/>
  <c r="C98" i="8"/>
  <c r="E98" i="8" s="1"/>
  <c r="D97" i="8"/>
  <c r="E97" i="8" s="1"/>
  <c r="C97" i="8"/>
  <c r="D96" i="8"/>
  <c r="C96" i="8"/>
  <c r="E96" i="8" s="1"/>
  <c r="E95" i="8"/>
  <c r="D95" i="8"/>
  <c r="C95" i="8"/>
  <c r="E94" i="8"/>
  <c r="D94" i="8"/>
  <c r="C94" i="8"/>
  <c r="D93" i="8"/>
  <c r="C93" i="8"/>
  <c r="E93" i="8" s="1"/>
  <c r="D92" i="8"/>
  <c r="C92" i="8"/>
  <c r="E92" i="8" s="1"/>
  <c r="D91" i="8"/>
  <c r="C91" i="8"/>
  <c r="E91" i="8" s="1"/>
  <c r="D90" i="8"/>
  <c r="C90" i="8"/>
  <c r="E90" i="8" s="1"/>
  <c r="D89" i="8"/>
  <c r="E89" i="8" s="1"/>
  <c r="C89" i="8"/>
  <c r="D88" i="8"/>
  <c r="C88" i="8"/>
  <c r="E87" i="8"/>
  <c r="D87" i="8"/>
  <c r="C87" i="8"/>
  <c r="E86" i="8"/>
  <c r="D86" i="8"/>
  <c r="C86" i="8"/>
  <c r="D85" i="8"/>
  <c r="C85" i="8"/>
  <c r="E85" i="8" s="1"/>
  <c r="D84" i="8"/>
  <c r="C84" i="8"/>
  <c r="E84" i="8" s="1"/>
  <c r="D83" i="8"/>
  <c r="C83" i="8"/>
  <c r="E83" i="8" s="1"/>
  <c r="D82" i="8"/>
  <c r="C82" i="8"/>
  <c r="E82" i="8" s="1"/>
  <c r="D81" i="8"/>
  <c r="E81" i="8" s="1"/>
  <c r="C81" i="8"/>
  <c r="D80" i="8"/>
  <c r="C80" i="8"/>
  <c r="E79" i="8"/>
  <c r="D79" i="8"/>
  <c r="C79" i="8"/>
  <c r="E78" i="8"/>
  <c r="D78" i="8"/>
  <c r="C78" i="8"/>
  <c r="D77" i="8"/>
  <c r="C77" i="8"/>
  <c r="E77" i="8" s="1"/>
  <c r="D76" i="8"/>
  <c r="C76" i="8"/>
  <c r="E76" i="8" s="1"/>
  <c r="D75" i="8"/>
  <c r="C75" i="8"/>
  <c r="E75" i="8" s="1"/>
  <c r="D74" i="8"/>
  <c r="C74" i="8"/>
  <c r="D73" i="8"/>
  <c r="E73" i="8" s="1"/>
  <c r="C73" i="8"/>
  <c r="D72" i="8"/>
  <c r="C72" i="8"/>
  <c r="E71" i="8"/>
  <c r="D71" i="8"/>
  <c r="C71" i="8"/>
  <c r="E70" i="8"/>
  <c r="D70" i="8"/>
  <c r="C70" i="8"/>
  <c r="D69" i="8"/>
  <c r="C69" i="8"/>
  <c r="E69" i="8" s="1"/>
  <c r="D68" i="8"/>
  <c r="C68" i="8"/>
  <c r="E68" i="8" s="1"/>
  <c r="D67" i="8"/>
  <c r="C67" i="8"/>
  <c r="E67" i="8" s="1"/>
  <c r="D66" i="8"/>
  <c r="C66" i="8"/>
  <c r="D65" i="8"/>
  <c r="E65" i="8" s="1"/>
  <c r="C65" i="8"/>
  <c r="D64" i="8"/>
  <c r="E64" i="8" s="1"/>
  <c r="C64" i="8"/>
  <c r="E63" i="8"/>
  <c r="D63" i="8"/>
  <c r="C63" i="8"/>
  <c r="E62" i="8"/>
  <c r="D62" i="8"/>
  <c r="C62" i="8"/>
  <c r="D61" i="8"/>
  <c r="C61" i="8"/>
  <c r="E61" i="8" s="1"/>
  <c r="D60" i="8"/>
  <c r="C60" i="8"/>
  <c r="E60" i="8" s="1"/>
  <c r="D59" i="8"/>
  <c r="C59" i="8"/>
  <c r="E59" i="8" s="1"/>
  <c r="D58" i="8"/>
  <c r="C58" i="8"/>
  <c r="E58" i="8" s="1"/>
  <c r="D57" i="8"/>
  <c r="E57" i="8" s="1"/>
  <c r="C57" i="8"/>
  <c r="D56" i="8"/>
  <c r="E56" i="8" s="1"/>
  <c r="C56" i="8"/>
  <c r="E55" i="8"/>
  <c r="D55" i="8"/>
  <c r="C55" i="8"/>
  <c r="E54" i="8"/>
  <c r="D54" i="8"/>
  <c r="C54" i="8"/>
  <c r="D53" i="8"/>
  <c r="C53" i="8"/>
  <c r="E53" i="8" s="1"/>
  <c r="D52" i="8"/>
  <c r="C52" i="8"/>
  <c r="E52" i="8" s="1"/>
  <c r="D51" i="8"/>
  <c r="C51" i="8"/>
  <c r="E51" i="8" s="1"/>
  <c r="D50" i="8"/>
  <c r="C50" i="8"/>
  <c r="E50" i="8" s="1"/>
  <c r="D49" i="8"/>
  <c r="E49" i="8" s="1"/>
  <c r="C49" i="8"/>
  <c r="D48" i="8"/>
  <c r="C48" i="8"/>
  <c r="E48" i="8" s="1"/>
  <c r="E47" i="8"/>
  <c r="D47" i="8"/>
  <c r="C47" i="8"/>
  <c r="E46" i="8"/>
  <c r="D46" i="8"/>
  <c r="C46" i="8"/>
  <c r="D45" i="8"/>
  <c r="C45" i="8"/>
  <c r="E45" i="8" s="1"/>
  <c r="D44" i="8"/>
  <c r="C44" i="8"/>
  <c r="E44" i="8" s="1"/>
  <c r="D43" i="8"/>
  <c r="C43" i="8"/>
  <c r="E43" i="8" s="1"/>
  <c r="D42" i="8"/>
  <c r="C42" i="8"/>
  <c r="E42" i="8" s="1"/>
  <c r="D41" i="8"/>
  <c r="E41" i="8" s="1"/>
  <c r="C41" i="8"/>
  <c r="D40" i="8"/>
  <c r="C40" i="8"/>
  <c r="E39" i="8"/>
  <c r="D39" i="8"/>
  <c r="C39" i="8"/>
  <c r="E38" i="8"/>
  <c r="D38" i="8"/>
  <c r="C38" i="8"/>
  <c r="D37" i="8"/>
  <c r="C37" i="8"/>
  <c r="E37" i="8" s="1"/>
  <c r="D36" i="8"/>
  <c r="C36" i="8"/>
  <c r="E36" i="8" s="1"/>
  <c r="D35" i="8"/>
  <c r="C35" i="8"/>
  <c r="E35" i="8" s="1"/>
  <c r="D34" i="8"/>
  <c r="C34" i="8"/>
  <c r="E34" i="8" s="1"/>
  <c r="D33" i="8"/>
  <c r="E33" i="8" s="1"/>
  <c r="C33" i="8"/>
  <c r="D32" i="8"/>
  <c r="C32" i="8"/>
  <c r="E31" i="8"/>
  <c r="D31" i="8"/>
  <c r="C31" i="8"/>
  <c r="E30" i="8"/>
  <c r="D30" i="8"/>
  <c r="C30" i="8"/>
  <c r="D29" i="8"/>
  <c r="C29" i="8"/>
  <c r="E29" i="8" s="1"/>
  <c r="D28" i="8"/>
  <c r="C28" i="8"/>
  <c r="E28" i="8" s="1"/>
  <c r="D27" i="8"/>
  <c r="C27" i="8"/>
  <c r="E27" i="8" s="1"/>
  <c r="D26" i="8"/>
  <c r="C26" i="8"/>
  <c r="E26" i="8" s="1"/>
  <c r="D25" i="8"/>
  <c r="E25" i="8" s="1"/>
  <c r="C25" i="8"/>
  <c r="D24" i="8"/>
  <c r="C24" i="8"/>
  <c r="E23" i="8"/>
  <c r="D23" i="8"/>
  <c r="C23" i="8"/>
  <c r="E22" i="8"/>
  <c r="D22" i="8"/>
  <c r="C22" i="8"/>
  <c r="D21" i="8"/>
  <c r="C21" i="8"/>
  <c r="E21" i="8" s="1"/>
  <c r="D20" i="8"/>
  <c r="C20" i="8"/>
  <c r="E20" i="8" s="1"/>
  <c r="D19" i="8"/>
  <c r="C19" i="8"/>
  <c r="E19" i="8" s="1"/>
  <c r="D18" i="8"/>
  <c r="C18" i="8"/>
  <c r="D17" i="8"/>
  <c r="E17" i="8" s="1"/>
  <c r="C17" i="8"/>
  <c r="D16" i="8"/>
  <c r="C16" i="8"/>
  <c r="E16" i="8" s="1"/>
  <c r="E15" i="8"/>
  <c r="D15" i="8"/>
  <c r="C15" i="8"/>
  <c r="E14" i="8"/>
  <c r="D14" i="8"/>
  <c r="C14" i="8"/>
  <c r="D13" i="8"/>
  <c r="C13" i="8"/>
  <c r="E13" i="8" s="1"/>
  <c r="D12" i="8"/>
  <c r="C12" i="8"/>
  <c r="E12" i="8" s="1"/>
  <c r="D11" i="8"/>
  <c r="C11" i="8"/>
  <c r="E11" i="8" s="1"/>
  <c r="D10" i="8"/>
  <c r="C10" i="8"/>
  <c r="E10" i="8" s="1"/>
  <c r="D9" i="8"/>
  <c r="E9" i="8" s="1"/>
  <c r="C9" i="8"/>
  <c r="D8" i="8"/>
  <c r="C8" i="8"/>
  <c r="E8" i="8" s="1"/>
  <c r="E7" i="8"/>
  <c r="D7" i="8"/>
  <c r="C7" i="8"/>
  <c r="E6" i="8"/>
  <c r="D6" i="8"/>
  <c r="C6" i="8"/>
  <c r="D5" i="8"/>
  <c r="C5" i="8"/>
  <c r="D4" i="8"/>
  <c r="E4" i="8" s="1"/>
  <c r="C4" i="8"/>
  <c r="D3" i="8"/>
  <c r="E3" i="8" s="1"/>
  <c r="C3" i="8"/>
  <c r="G2" i="8"/>
  <c r="D2" i="8"/>
  <c r="E2" i="8" s="1"/>
  <c r="C2" i="8"/>
  <c r="D246" i="7"/>
  <c r="C246" i="7"/>
  <c r="E246" i="7" s="1"/>
  <c r="E245" i="7"/>
  <c r="D245" i="7"/>
  <c r="C245" i="7"/>
  <c r="E244" i="7"/>
  <c r="D244" i="7"/>
  <c r="C244" i="7"/>
  <c r="D243" i="7"/>
  <c r="C243" i="7"/>
  <c r="E243" i="7" s="1"/>
  <c r="D242" i="7"/>
  <c r="C242" i="7"/>
  <c r="E242" i="7" s="1"/>
  <c r="D241" i="7"/>
  <c r="C241" i="7"/>
  <c r="E241" i="7" s="1"/>
  <c r="D240" i="7"/>
  <c r="C240" i="7"/>
  <c r="E240" i="7" s="1"/>
  <c r="D239" i="7"/>
  <c r="C239" i="7"/>
  <c r="D238" i="7"/>
  <c r="C238" i="7"/>
  <c r="E238" i="7" s="1"/>
  <c r="E237" i="7"/>
  <c r="D237" i="7"/>
  <c r="C237" i="7"/>
  <c r="E236" i="7"/>
  <c r="D236" i="7"/>
  <c r="C236" i="7"/>
  <c r="D235" i="7"/>
  <c r="C235" i="7"/>
  <c r="E235" i="7" s="1"/>
  <c r="D234" i="7"/>
  <c r="C234" i="7"/>
  <c r="E234" i="7" s="1"/>
  <c r="D233" i="7"/>
  <c r="C233" i="7"/>
  <c r="E233" i="7" s="1"/>
  <c r="D232" i="7"/>
  <c r="C232" i="7"/>
  <c r="D231" i="7"/>
  <c r="C231" i="7"/>
  <c r="E231" i="7" s="1"/>
  <c r="D230" i="7"/>
  <c r="C230" i="7"/>
  <c r="E229" i="7"/>
  <c r="D229" i="7"/>
  <c r="C229" i="7"/>
  <c r="E228" i="7"/>
  <c r="D228" i="7"/>
  <c r="C228" i="7"/>
  <c r="E227" i="7"/>
  <c r="D227" i="7"/>
  <c r="C227" i="7"/>
  <c r="D226" i="7"/>
  <c r="C226" i="7"/>
  <c r="E226" i="7" s="1"/>
  <c r="D225" i="7"/>
  <c r="C225" i="7"/>
  <c r="E225" i="7" s="1"/>
  <c r="D224" i="7"/>
  <c r="C224" i="7"/>
  <c r="D223" i="7"/>
  <c r="C223" i="7"/>
  <c r="E223" i="7" s="1"/>
  <c r="D222" i="7"/>
  <c r="C222" i="7"/>
  <c r="E222" i="7" s="1"/>
  <c r="E221" i="7"/>
  <c r="D221" i="7"/>
  <c r="C221" i="7"/>
  <c r="E220" i="7"/>
  <c r="D220" i="7"/>
  <c r="C220" i="7"/>
  <c r="D219" i="7"/>
  <c r="C219" i="7"/>
  <c r="E219" i="7" s="1"/>
  <c r="D218" i="7"/>
  <c r="C218" i="7"/>
  <c r="E218" i="7" s="1"/>
  <c r="D217" i="7"/>
  <c r="C217" i="7"/>
  <c r="E217" i="7" s="1"/>
  <c r="D216" i="7"/>
  <c r="C216" i="7"/>
  <c r="D215" i="7"/>
  <c r="C215" i="7"/>
  <c r="D214" i="7"/>
  <c r="C214" i="7"/>
  <c r="E214" i="7" s="1"/>
  <c r="E213" i="7"/>
  <c r="D213" i="7"/>
  <c r="C213" i="7"/>
  <c r="E212" i="7"/>
  <c r="D212" i="7"/>
  <c r="C212" i="7"/>
  <c r="D211" i="7"/>
  <c r="C211" i="7"/>
  <c r="E211" i="7" s="1"/>
  <c r="D210" i="7"/>
  <c r="C210" i="7"/>
  <c r="E210" i="7" s="1"/>
  <c r="D209" i="7"/>
  <c r="C209" i="7"/>
  <c r="E209" i="7" s="1"/>
  <c r="D208" i="7"/>
  <c r="C208" i="7"/>
  <c r="E208" i="7" s="1"/>
  <c r="D207" i="7"/>
  <c r="C207" i="7"/>
  <c r="D206" i="7"/>
  <c r="C206" i="7"/>
  <c r="E206" i="7" s="1"/>
  <c r="E205" i="7"/>
  <c r="D205" i="7"/>
  <c r="C205" i="7"/>
  <c r="E204" i="7"/>
  <c r="D204" i="7"/>
  <c r="C204" i="7"/>
  <c r="D203" i="7"/>
  <c r="C203" i="7"/>
  <c r="E203" i="7" s="1"/>
  <c r="D202" i="7"/>
  <c r="C202" i="7"/>
  <c r="E202" i="7" s="1"/>
  <c r="D201" i="7"/>
  <c r="C201" i="7"/>
  <c r="E201" i="7" s="1"/>
  <c r="D200" i="7"/>
  <c r="C200" i="7"/>
  <c r="D199" i="7"/>
  <c r="C199" i="7"/>
  <c r="D198" i="7"/>
  <c r="C198" i="7"/>
  <c r="E197" i="7"/>
  <c r="D197" i="7"/>
  <c r="C197" i="7"/>
  <c r="E196" i="7"/>
  <c r="D196" i="7"/>
  <c r="C196" i="7"/>
  <c r="D195" i="7"/>
  <c r="C195" i="7"/>
  <c r="E195" i="7" s="1"/>
  <c r="D194" i="7"/>
  <c r="C194" i="7"/>
  <c r="E194" i="7" s="1"/>
  <c r="D193" i="7"/>
  <c r="C193" i="7"/>
  <c r="E193" i="7" s="1"/>
  <c r="D192" i="7"/>
  <c r="C192" i="7"/>
  <c r="D191" i="7"/>
  <c r="C191" i="7"/>
  <c r="E191" i="7" s="1"/>
  <c r="D190" i="7"/>
  <c r="C190" i="7"/>
  <c r="E189" i="7"/>
  <c r="D189" i="7"/>
  <c r="C189" i="7"/>
  <c r="E188" i="7"/>
  <c r="D188" i="7"/>
  <c r="C188" i="7"/>
  <c r="E187" i="7"/>
  <c r="D187" i="7"/>
  <c r="C187" i="7"/>
  <c r="D186" i="7"/>
  <c r="C186" i="7"/>
  <c r="E186" i="7" s="1"/>
  <c r="D185" i="7"/>
  <c r="C185" i="7"/>
  <c r="E185" i="7" s="1"/>
  <c r="D184" i="7"/>
  <c r="C184" i="7"/>
  <c r="E184" i="7" s="1"/>
  <c r="D183" i="7"/>
  <c r="C183" i="7"/>
  <c r="D182" i="7"/>
  <c r="C182" i="7"/>
  <c r="E181" i="7"/>
  <c r="D181" i="7"/>
  <c r="C181" i="7"/>
  <c r="E180" i="7"/>
  <c r="D180" i="7"/>
  <c r="C180" i="7"/>
  <c r="D179" i="7"/>
  <c r="C179" i="7"/>
  <c r="E179" i="7" s="1"/>
  <c r="D178" i="7"/>
  <c r="C178" i="7"/>
  <c r="E178" i="7" s="1"/>
  <c r="D177" i="7"/>
  <c r="C177" i="7"/>
  <c r="E177" i="7" s="1"/>
  <c r="D176" i="7"/>
  <c r="C176" i="7"/>
  <c r="E176" i="7" s="1"/>
  <c r="D175" i="7"/>
  <c r="C175" i="7"/>
  <c r="E175" i="7" s="1"/>
  <c r="D174" i="7"/>
  <c r="C174" i="7"/>
  <c r="E174" i="7" s="1"/>
  <c r="E173" i="7"/>
  <c r="D173" i="7"/>
  <c r="C173" i="7"/>
  <c r="E172" i="7"/>
  <c r="D172" i="7"/>
  <c r="C172" i="7"/>
  <c r="D171" i="7"/>
  <c r="C171" i="7"/>
  <c r="E171" i="7" s="1"/>
  <c r="D170" i="7"/>
  <c r="C170" i="7"/>
  <c r="E170" i="7" s="1"/>
  <c r="D169" i="7"/>
  <c r="C169" i="7"/>
  <c r="E169" i="7" s="1"/>
  <c r="D168" i="7"/>
  <c r="C168" i="7"/>
  <c r="D167" i="7"/>
  <c r="C167" i="7"/>
  <c r="E167" i="7" s="1"/>
  <c r="D166" i="7"/>
  <c r="C166" i="7"/>
  <c r="E165" i="7"/>
  <c r="D165" i="7"/>
  <c r="C165" i="7"/>
  <c r="E164" i="7"/>
  <c r="D164" i="7"/>
  <c r="C164" i="7"/>
  <c r="E163" i="7"/>
  <c r="D163" i="7"/>
  <c r="C163" i="7"/>
  <c r="D162" i="7"/>
  <c r="C162" i="7"/>
  <c r="E162" i="7" s="1"/>
  <c r="D161" i="7"/>
  <c r="C161" i="7"/>
  <c r="E161" i="7" s="1"/>
  <c r="D160" i="7"/>
  <c r="C160" i="7"/>
  <c r="D159" i="7"/>
  <c r="C159" i="7"/>
  <c r="E159" i="7" s="1"/>
  <c r="D158" i="7"/>
  <c r="C158" i="7"/>
  <c r="E158" i="7" s="1"/>
  <c r="E157" i="7"/>
  <c r="D157" i="7"/>
  <c r="C157" i="7"/>
  <c r="E156" i="7"/>
  <c r="D156" i="7"/>
  <c r="C156" i="7"/>
  <c r="D155" i="7"/>
  <c r="C155" i="7"/>
  <c r="E155" i="7" s="1"/>
  <c r="D154" i="7"/>
  <c r="C154" i="7"/>
  <c r="E154" i="7" s="1"/>
  <c r="D153" i="7"/>
  <c r="C153" i="7"/>
  <c r="E153" i="7" s="1"/>
  <c r="D152" i="7"/>
  <c r="C152" i="7"/>
  <c r="D151" i="7"/>
  <c r="C151" i="7"/>
  <c r="D150" i="7"/>
  <c r="E150" i="7" s="1"/>
  <c r="C150" i="7"/>
  <c r="E149" i="7"/>
  <c r="D149" i="7"/>
  <c r="C149" i="7"/>
  <c r="E148" i="7"/>
  <c r="D148" i="7"/>
  <c r="C148" i="7"/>
  <c r="D147" i="7"/>
  <c r="C147" i="7"/>
  <c r="E147" i="7" s="1"/>
  <c r="D146" i="7"/>
  <c r="C146" i="7"/>
  <c r="E146" i="7" s="1"/>
  <c r="D145" i="7"/>
  <c r="C145" i="7"/>
  <c r="E145" i="7" s="1"/>
  <c r="D144" i="7"/>
  <c r="C144" i="7"/>
  <c r="E144" i="7" s="1"/>
  <c r="D143" i="7"/>
  <c r="C143" i="7"/>
  <c r="D142" i="7"/>
  <c r="E142" i="7" s="1"/>
  <c r="C142" i="7"/>
  <c r="E141" i="7"/>
  <c r="D141" i="7"/>
  <c r="C141" i="7"/>
  <c r="E140" i="7"/>
  <c r="D140" i="7"/>
  <c r="C140" i="7"/>
  <c r="D139" i="7"/>
  <c r="C139" i="7"/>
  <c r="E139" i="7" s="1"/>
  <c r="D138" i="7"/>
  <c r="C138" i="7"/>
  <c r="E138" i="7" s="1"/>
  <c r="D137" i="7"/>
  <c r="C137" i="7"/>
  <c r="E137" i="7" s="1"/>
  <c r="D136" i="7"/>
  <c r="C136" i="7"/>
  <c r="D135" i="7"/>
  <c r="C135" i="7"/>
  <c r="E135" i="7" s="1"/>
  <c r="D134" i="7"/>
  <c r="C134" i="7"/>
  <c r="E134" i="7" s="1"/>
  <c r="E133" i="7"/>
  <c r="D133" i="7"/>
  <c r="C133" i="7"/>
  <c r="E132" i="7"/>
  <c r="D132" i="7"/>
  <c r="C132" i="7"/>
  <c r="D131" i="7"/>
  <c r="C131" i="7"/>
  <c r="E131" i="7" s="1"/>
  <c r="D130" i="7"/>
  <c r="C130" i="7"/>
  <c r="E130" i="7" s="1"/>
  <c r="D129" i="7"/>
  <c r="C129" i="7"/>
  <c r="E129" i="7" s="1"/>
  <c r="D128" i="7"/>
  <c r="C128" i="7"/>
  <c r="D127" i="7"/>
  <c r="C127" i="7"/>
  <c r="E127" i="7" s="1"/>
  <c r="D126" i="7"/>
  <c r="C126" i="7"/>
  <c r="E125" i="7"/>
  <c r="D125" i="7"/>
  <c r="C125" i="7"/>
  <c r="E124" i="7"/>
  <c r="D124" i="7"/>
  <c r="C124" i="7"/>
  <c r="E123" i="7"/>
  <c r="D123" i="7"/>
  <c r="C123" i="7"/>
  <c r="D122" i="7"/>
  <c r="C122" i="7"/>
  <c r="E122" i="7" s="1"/>
  <c r="D121" i="7"/>
  <c r="C121" i="7"/>
  <c r="E121" i="7" s="1"/>
  <c r="D120" i="7"/>
  <c r="C120" i="7"/>
  <c r="E120" i="7" s="1"/>
  <c r="D119" i="7"/>
  <c r="C119" i="7"/>
  <c r="D118" i="7"/>
  <c r="C118" i="7"/>
  <c r="E118" i="7" s="1"/>
  <c r="E117" i="7"/>
  <c r="D117" i="7"/>
  <c r="C117" i="7"/>
  <c r="E116" i="7"/>
  <c r="D116" i="7"/>
  <c r="C116" i="7"/>
  <c r="D115" i="7"/>
  <c r="C115" i="7"/>
  <c r="E115" i="7" s="1"/>
  <c r="D114" i="7"/>
  <c r="C114" i="7"/>
  <c r="E114" i="7" s="1"/>
  <c r="D113" i="7"/>
  <c r="C113" i="7"/>
  <c r="E113" i="7" s="1"/>
  <c r="D112" i="7"/>
  <c r="C112" i="7"/>
  <c r="D111" i="7"/>
  <c r="C111" i="7"/>
  <c r="D110" i="7"/>
  <c r="C110" i="7"/>
  <c r="E110" i="7" s="1"/>
  <c r="E109" i="7"/>
  <c r="D109" i="7"/>
  <c r="C109" i="7"/>
  <c r="E108" i="7"/>
  <c r="D108" i="7"/>
  <c r="C108" i="7"/>
  <c r="D107" i="7"/>
  <c r="C107" i="7"/>
  <c r="E107" i="7" s="1"/>
  <c r="D106" i="7"/>
  <c r="C106" i="7"/>
  <c r="E106" i="7" s="1"/>
  <c r="D105" i="7"/>
  <c r="C105" i="7"/>
  <c r="E105" i="7" s="1"/>
  <c r="D104" i="7"/>
  <c r="C104" i="7"/>
  <c r="D103" i="7"/>
  <c r="C103" i="7"/>
  <c r="E103" i="7" s="1"/>
  <c r="D102" i="7"/>
  <c r="C102" i="7"/>
  <c r="E101" i="7"/>
  <c r="D101" i="7"/>
  <c r="C101" i="7"/>
  <c r="E100" i="7"/>
  <c r="D100" i="7"/>
  <c r="C100" i="7"/>
  <c r="E99" i="7"/>
  <c r="D99" i="7"/>
  <c r="C99" i="7"/>
  <c r="D98" i="7"/>
  <c r="C98" i="7"/>
  <c r="E98" i="7" s="1"/>
  <c r="D97" i="7"/>
  <c r="C97" i="7"/>
  <c r="E97" i="7" s="1"/>
  <c r="D96" i="7"/>
  <c r="C96" i="7"/>
  <c r="D95" i="7"/>
  <c r="C95" i="7"/>
  <c r="D94" i="7"/>
  <c r="C94" i="7"/>
  <c r="E94" i="7" s="1"/>
  <c r="E93" i="7"/>
  <c r="D93" i="7"/>
  <c r="C93" i="7"/>
  <c r="E92" i="7"/>
  <c r="D92" i="7"/>
  <c r="C92" i="7"/>
  <c r="D91" i="7"/>
  <c r="C91" i="7"/>
  <c r="E91" i="7" s="1"/>
  <c r="D90" i="7"/>
  <c r="C90" i="7"/>
  <c r="E90" i="7" s="1"/>
  <c r="D89" i="7"/>
  <c r="C89" i="7"/>
  <c r="E89" i="7" s="1"/>
  <c r="D88" i="7"/>
  <c r="C88" i="7"/>
  <c r="D87" i="7"/>
  <c r="C87" i="7"/>
  <c r="D86" i="7"/>
  <c r="C86" i="7"/>
  <c r="E86" i="7" s="1"/>
  <c r="E85" i="7"/>
  <c r="D85" i="7"/>
  <c r="C85" i="7"/>
  <c r="E84" i="7"/>
  <c r="D84" i="7"/>
  <c r="C84" i="7"/>
  <c r="D83" i="7"/>
  <c r="C83" i="7"/>
  <c r="E83" i="7" s="1"/>
  <c r="D82" i="7"/>
  <c r="C82" i="7"/>
  <c r="E82" i="7" s="1"/>
  <c r="D81" i="7"/>
  <c r="C81" i="7"/>
  <c r="E81" i="7" s="1"/>
  <c r="D80" i="7"/>
  <c r="C80" i="7"/>
  <c r="E80" i="7" s="1"/>
  <c r="D79" i="7"/>
  <c r="C79" i="7"/>
  <c r="D78" i="7"/>
  <c r="C78" i="7"/>
  <c r="E78" i="7" s="1"/>
  <c r="E77" i="7"/>
  <c r="D77" i="7"/>
  <c r="C77" i="7"/>
  <c r="E76" i="7"/>
  <c r="D76" i="7"/>
  <c r="C76" i="7"/>
  <c r="D75" i="7"/>
  <c r="C75" i="7"/>
  <c r="E75" i="7" s="1"/>
  <c r="D74" i="7"/>
  <c r="C74" i="7"/>
  <c r="E74" i="7" s="1"/>
  <c r="D73" i="7"/>
  <c r="C73" i="7"/>
  <c r="E73" i="7" s="1"/>
  <c r="D72" i="7"/>
  <c r="C72" i="7"/>
  <c r="D71" i="7"/>
  <c r="C71" i="7"/>
  <c r="D70" i="7"/>
  <c r="E70" i="7" s="1"/>
  <c r="C70" i="7"/>
  <c r="E69" i="7"/>
  <c r="D69" i="7"/>
  <c r="C69" i="7"/>
  <c r="E68" i="7"/>
  <c r="D68" i="7"/>
  <c r="C68" i="7"/>
  <c r="D67" i="7"/>
  <c r="C67" i="7"/>
  <c r="E67" i="7" s="1"/>
  <c r="D66" i="7"/>
  <c r="C66" i="7"/>
  <c r="E66" i="7" s="1"/>
  <c r="D65" i="7"/>
  <c r="C65" i="7"/>
  <c r="E65" i="7" s="1"/>
  <c r="D64" i="7"/>
  <c r="C64" i="7"/>
  <c r="E64" i="7" s="1"/>
  <c r="D63" i="7"/>
  <c r="C63" i="7"/>
  <c r="E63" i="7" s="1"/>
  <c r="D62" i="7"/>
  <c r="E62" i="7" s="1"/>
  <c r="C62" i="7"/>
  <c r="E61" i="7"/>
  <c r="D61" i="7"/>
  <c r="C61" i="7"/>
  <c r="E60" i="7"/>
  <c r="D60" i="7"/>
  <c r="C60" i="7"/>
  <c r="E59" i="7"/>
  <c r="D59" i="7"/>
  <c r="C59" i="7"/>
  <c r="D58" i="7"/>
  <c r="C58" i="7"/>
  <c r="E58" i="7" s="1"/>
  <c r="D57" i="7"/>
  <c r="C57" i="7"/>
  <c r="E57" i="7" s="1"/>
  <c r="D56" i="7"/>
  <c r="C56" i="7"/>
  <c r="E56" i="7" s="1"/>
  <c r="D55" i="7"/>
  <c r="C55" i="7"/>
  <c r="D54" i="7"/>
  <c r="E54" i="7" s="1"/>
  <c r="C54" i="7"/>
  <c r="E53" i="7"/>
  <c r="D53" i="7"/>
  <c r="C53" i="7"/>
  <c r="E52" i="7"/>
  <c r="D52" i="7"/>
  <c r="C52" i="7"/>
  <c r="D51" i="7"/>
  <c r="C51" i="7"/>
  <c r="E51" i="7" s="1"/>
  <c r="D50" i="7"/>
  <c r="C50" i="7"/>
  <c r="E50" i="7" s="1"/>
  <c r="D49" i="7"/>
  <c r="C49" i="7"/>
  <c r="E49" i="7" s="1"/>
  <c r="D48" i="7"/>
  <c r="C48" i="7"/>
  <c r="E48" i="7" s="1"/>
  <c r="D47" i="7"/>
  <c r="C47" i="7"/>
  <c r="E47" i="7" s="1"/>
  <c r="D46" i="7"/>
  <c r="C46" i="7"/>
  <c r="E46" i="7" s="1"/>
  <c r="E45" i="7"/>
  <c r="D45" i="7"/>
  <c r="C45" i="7"/>
  <c r="E44" i="7"/>
  <c r="D44" i="7"/>
  <c r="C44" i="7"/>
  <c r="D43" i="7"/>
  <c r="C43" i="7"/>
  <c r="E43" i="7" s="1"/>
  <c r="D42" i="7"/>
  <c r="C42" i="7"/>
  <c r="E42" i="7" s="1"/>
  <c r="D41" i="7"/>
  <c r="C41" i="7"/>
  <c r="E41" i="7" s="1"/>
  <c r="D40" i="7"/>
  <c r="C40" i="7"/>
  <c r="D39" i="7"/>
  <c r="C39" i="7"/>
  <c r="E39" i="7" s="1"/>
  <c r="D38" i="7"/>
  <c r="C38" i="7"/>
  <c r="E37" i="7"/>
  <c r="D37" i="7"/>
  <c r="C37" i="7"/>
  <c r="E36" i="7"/>
  <c r="D36" i="7"/>
  <c r="C36" i="7"/>
  <c r="D35" i="7"/>
  <c r="C35" i="7"/>
  <c r="E35" i="7" s="1"/>
  <c r="D34" i="7"/>
  <c r="C34" i="7"/>
  <c r="E34" i="7" s="1"/>
  <c r="D33" i="7"/>
  <c r="C33" i="7"/>
  <c r="E33" i="7" s="1"/>
  <c r="D32" i="7"/>
  <c r="C32" i="7"/>
  <c r="D31" i="7"/>
  <c r="C31" i="7"/>
  <c r="E31" i="7" s="1"/>
  <c r="D30" i="7"/>
  <c r="E30" i="7" s="1"/>
  <c r="C30" i="7"/>
  <c r="E29" i="7"/>
  <c r="D29" i="7"/>
  <c r="C29" i="7"/>
  <c r="E28" i="7"/>
  <c r="D28" i="7"/>
  <c r="C28" i="7"/>
  <c r="E27" i="7"/>
  <c r="D27" i="7"/>
  <c r="C27" i="7"/>
  <c r="D26" i="7"/>
  <c r="C26" i="7"/>
  <c r="E26" i="7" s="1"/>
  <c r="D25" i="7"/>
  <c r="C25" i="7"/>
  <c r="E25" i="7" s="1"/>
  <c r="D24" i="7"/>
  <c r="C24" i="7"/>
  <c r="D23" i="7"/>
  <c r="C23" i="7"/>
  <c r="D22" i="7"/>
  <c r="E22" i="7" s="1"/>
  <c r="C22" i="7"/>
  <c r="E21" i="7"/>
  <c r="D21" i="7"/>
  <c r="C21" i="7"/>
  <c r="E20" i="7"/>
  <c r="D20" i="7"/>
  <c r="C20" i="7"/>
  <c r="D19" i="7"/>
  <c r="C19" i="7"/>
  <c r="E19" i="7" s="1"/>
  <c r="D18" i="7"/>
  <c r="C18" i="7"/>
  <c r="E18" i="7" s="1"/>
  <c r="D17" i="7"/>
  <c r="C17" i="7"/>
  <c r="E17" i="7" s="1"/>
  <c r="D16" i="7"/>
  <c r="C16" i="7"/>
  <c r="E16" i="7" s="1"/>
  <c r="D15" i="7"/>
  <c r="C15" i="7"/>
  <c r="D14" i="7"/>
  <c r="E14" i="7" s="1"/>
  <c r="C14" i="7"/>
  <c r="E13" i="7"/>
  <c r="D13" i="7"/>
  <c r="C13" i="7"/>
  <c r="E12" i="7"/>
  <c r="D12" i="7"/>
  <c r="C12" i="7"/>
  <c r="D11" i="7"/>
  <c r="C11" i="7"/>
  <c r="E11" i="7" s="1"/>
  <c r="D10" i="7"/>
  <c r="C10" i="7"/>
  <c r="E10" i="7" s="1"/>
  <c r="D9" i="7"/>
  <c r="C9" i="7"/>
  <c r="E9" i="7" s="1"/>
  <c r="D8" i="7"/>
  <c r="C8" i="7"/>
  <c r="D7" i="7"/>
  <c r="C7" i="7"/>
  <c r="D6" i="7"/>
  <c r="E6" i="7" s="1"/>
  <c r="C6" i="7"/>
  <c r="D5" i="7"/>
  <c r="C5" i="7"/>
  <c r="E5" i="7" s="1"/>
  <c r="D4" i="7"/>
  <c r="C4" i="7"/>
  <c r="E4" i="7" s="1"/>
  <c r="D3" i="7"/>
  <c r="C3" i="7"/>
  <c r="G2" i="7"/>
  <c r="D2" i="7"/>
  <c r="C2" i="7"/>
  <c r="E2" i="7" s="1"/>
  <c r="D246" i="6"/>
  <c r="C246" i="6"/>
  <c r="E246" i="6" s="1"/>
  <c r="D245" i="6"/>
  <c r="E245" i="6" s="1"/>
  <c r="C245" i="6"/>
  <c r="D244" i="6"/>
  <c r="C244" i="6"/>
  <c r="E244" i="6" s="1"/>
  <c r="E243" i="6"/>
  <c r="D243" i="6"/>
  <c r="C243" i="6"/>
  <c r="E242" i="6"/>
  <c r="D242" i="6"/>
  <c r="C242" i="6"/>
  <c r="E241" i="6"/>
  <c r="D241" i="6"/>
  <c r="C241" i="6"/>
  <c r="D240" i="6"/>
  <c r="C240" i="6"/>
  <c r="E240" i="6" s="1"/>
  <c r="D239" i="6"/>
  <c r="C239" i="6"/>
  <c r="E239" i="6" s="1"/>
  <c r="D238" i="6"/>
  <c r="C238" i="6"/>
  <c r="E238" i="6" s="1"/>
  <c r="E237" i="6"/>
  <c r="D237" i="6"/>
  <c r="C237" i="6"/>
  <c r="D236" i="6"/>
  <c r="C236" i="6"/>
  <c r="D235" i="6"/>
  <c r="C235" i="6"/>
  <c r="E235" i="6" s="1"/>
  <c r="E234" i="6"/>
  <c r="D234" i="6"/>
  <c r="C234" i="6"/>
  <c r="E233" i="6"/>
  <c r="D233" i="6"/>
  <c r="C233" i="6"/>
  <c r="D232" i="6"/>
  <c r="C232" i="6"/>
  <c r="E232" i="6" s="1"/>
  <c r="D231" i="6"/>
  <c r="C231" i="6"/>
  <c r="E231" i="6" s="1"/>
  <c r="D230" i="6"/>
  <c r="C230" i="6"/>
  <c r="E230" i="6" s="1"/>
  <c r="D229" i="6"/>
  <c r="E229" i="6" s="1"/>
  <c r="C229" i="6"/>
  <c r="D228" i="6"/>
  <c r="C228" i="6"/>
  <c r="E228" i="6" s="1"/>
  <c r="E227" i="6"/>
  <c r="D227" i="6"/>
  <c r="C227" i="6"/>
  <c r="E226" i="6"/>
  <c r="D226" i="6"/>
  <c r="C226" i="6"/>
  <c r="E225" i="6"/>
  <c r="D225" i="6"/>
  <c r="C225" i="6"/>
  <c r="D224" i="6"/>
  <c r="C224" i="6"/>
  <c r="E224" i="6" s="1"/>
  <c r="D223" i="6"/>
  <c r="C223" i="6"/>
  <c r="E223" i="6" s="1"/>
  <c r="D222" i="6"/>
  <c r="C222" i="6"/>
  <c r="E222" i="6" s="1"/>
  <c r="E221" i="6"/>
  <c r="D221" i="6"/>
  <c r="C221" i="6"/>
  <c r="D220" i="6"/>
  <c r="C220" i="6"/>
  <c r="D219" i="6"/>
  <c r="C219" i="6"/>
  <c r="E219" i="6" s="1"/>
  <c r="E218" i="6"/>
  <c r="D218" i="6"/>
  <c r="C218" i="6"/>
  <c r="E217" i="6"/>
  <c r="D217" i="6"/>
  <c r="C217" i="6"/>
  <c r="D216" i="6"/>
  <c r="C216" i="6"/>
  <c r="E216" i="6" s="1"/>
  <c r="D215" i="6"/>
  <c r="C215" i="6"/>
  <c r="E215" i="6" s="1"/>
  <c r="D214" i="6"/>
  <c r="C214" i="6"/>
  <c r="E214" i="6" s="1"/>
  <c r="D213" i="6"/>
  <c r="E213" i="6" s="1"/>
  <c r="C213" i="6"/>
  <c r="D212" i="6"/>
  <c r="C212" i="6"/>
  <c r="E212" i="6" s="1"/>
  <c r="E211" i="6"/>
  <c r="D211" i="6"/>
  <c r="C211" i="6"/>
  <c r="E210" i="6"/>
  <c r="D210" i="6"/>
  <c r="C210" i="6"/>
  <c r="E209" i="6"/>
  <c r="D209" i="6"/>
  <c r="C209" i="6"/>
  <c r="D208" i="6"/>
  <c r="C208" i="6"/>
  <c r="E208" i="6" s="1"/>
  <c r="D207" i="6"/>
  <c r="C207" i="6"/>
  <c r="E207" i="6" s="1"/>
  <c r="D206" i="6"/>
  <c r="C206" i="6"/>
  <c r="E206" i="6" s="1"/>
  <c r="E205" i="6"/>
  <c r="D205" i="6"/>
  <c r="C205" i="6"/>
  <c r="D204" i="6"/>
  <c r="C204" i="6"/>
  <c r="D203" i="6"/>
  <c r="C203" i="6"/>
  <c r="E203" i="6" s="1"/>
  <c r="E202" i="6"/>
  <c r="D202" i="6"/>
  <c r="C202" i="6"/>
  <c r="E201" i="6"/>
  <c r="D201" i="6"/>
  <c r="C201" i="6"/>
  <c r="D200" i="6"/>
  <c r="C200" i="6"/>
  <c r="E200" i="6" s="1"/>
  <c r="D199" i="6"/>
  <c r="C199" i="6"/>
  <c r="E199" i="6" s="1"/>
  <c r="D198" i="6"/>
  <c r="C198" i="6"/>
  <c r="E198" i="6" s="1"/>
  <c r="D197" i="6"/>
  <c r="E197" i="6" s="1"/>
  <c r="C197" i="6"/>
  <c r="D196" i="6"/>
  <c r="E196" i="6" s="1"/>
  <c r="C196" i="6"/>
  <c r="D195" i="6"/>
  <c r="C195" i="6"/>
  <c r="E195" i="6" s="1"/>
  <c r="E194" i="6"/>
  <c r="D194" i="6"/>
  <c r="C194" i="6"/>
  <c r="E193" i="6"/>
  <c r="D193" i="6"/>
  <c r="C193" i="6"/>
  <c r="D192" i="6"/>
  <c r="C192" i="6"/>
  <c r="E192" i="6" s="1"/>
  <c r="D191" i="6"/>
  <c r="C191" i="6"/>
  <c r="E191" i="6" s="1"/>
  <c r="D190" i="6"/>
  <c r="C190" i="6"/>
  <c r="E190" i="6" s="1"/>
  <c r="E189" i="6"/>
  <c r="D189" i="6"/>
  <c r="C189" i="6"/>
  <c r="D188" i="6"/>
  <c r="C188" i="6"/>
  <c r="D187" i="6"/>
  <c r="C187" i="6"/>
  <c r="E187" i="6" s="1"/>
  <c r="E186" i="6"/>
  <c r="D186" i="6"/>
  <c r="C186" i="6"/>
  <c r="E185" i="6"/>
  <c r="D185" i="6"/>
  <c r="C185" i="6"/>
  <c r="D184" i="6"/>
  <c r="C184" i="6"/>
  <c r="E184" i="6" s="1"/>
  <c r="D183" i="6"/>
  <c r="C183" i="6"/>
  <c r="E183" i="6" s="1"/>
  <c r="D182" i="6"/>
  <c r="C182" i="6"/>
  <c r="E182" i="6" s="1"/>
  <c r="D181" i="6"/>
  <c r="E181" i="6" s="1"/>
  <c r="C181" i="6"/>
  <c r="D180" i="6"/>
  <c r="C180" i="6"/>
  <c r="E180" i="6" s="1"/>
  <c r="D179" i="6"/>
  <c r="C179" i="6"/>
  <c r="E179" i="6" s="1"/>
  <c r="E178" i="6"/>
  <c r="D178" i="6"/>
  <c r="C178" i="6"/>
  <c r="E177" i="6"/>
  <c r="D177" i="6"/>
  <c r="C177" i="6"/>
  <c r="D176" i="6"/>
  <c r="C176" i="6"/>
  <c r="E176" i="6" s="1"/>
  <c r="D175" i="6"/>
  <c r="C175" i="6"/>
  <c r="E175" i="6" s="1"/>
  <c r="D174" i="6"/>
  <c r="C174" i="6"/>
  <c r="E174" i="6" s="1"/>
  <c r="E173" i="6"/>
  <c r="D173" i="6"/>
  <c r="C173" i="6"/>
  <c r="D172" i="6"/>
  <c r="C172" i="6"/>
  <c r="D171" i="6"/>
  <c r="C171" i="6"/>
  <c r="E171" i="6" s="1"/>
  <c r="E170" i="6"/>
  <c r="D170" i="6"/>
  <c r="C170" i="6"/>
  <c r="E169" i="6"/>
  <c r="D169" i="6"/>
  <c r="C169" i="6"/>
  <c r="D168" i="6"/>
  <c r="C168" i="6"/>
  <c r="E168" i="6" s="1"/>
  <c r="D167" i="6"/>
  <c r="C167" i="6"/>
  <c r="E167" i="6" s="1"/>
  <c r="D166" i="6"/>
  <c r="C166" i="6"/>
  <c r="E166" i="6" s="1"/>
  <c r="D165" i="6"/>
  <c r="E165" i="6" s="1"/>
  <c r="C165" i="6"/>
  <c r="D164" i="6"/>
  <c r="C164" i="6"/>
  <c r="E164" i="6" s="1"/>
  <c r="D163" i="6"/>
  <c r="C163" i="6"/>
  <c r="E163" i="6" s="1"/>
  <c r="E162" i="6"/>
  <c r="D162" i="6"/>
  <c r="C162" i="6"/>
  <c r="E161" i="6"/>
  <c r="D161" i="6"/>
  <c r="C161" i="6"/>
  <c r="D160" i="6"/>
  <c r="C160" i="6"/>
  <c r="E160" i="6" s="1"/>
  <c r="D159" i="6"/>
  <c r="C159" i="6"/>
  <c r="E159" i="6" s="1"/>
  <c r="D158" i="6"/>
  <c r="C158" i="6"/>
  <c r="E158" i="6" s="1"/>
  <c r="E157" i="6"/>
  <c r="D157" i="6"/>
  <c r="C157" i="6"/>
  <c r="D156" i="6"/>
  <c r="C156" i="6"/>
  <c r="D155" i="6"/>
  <c r="C155" i="6"/>
  <c r="E155" i="6" s="1"/>
  <c r="E154" i="6"/>
  <c r="D154" i="6"/>
  <c r="C154" i="6"/>
  <c r="E153" i="6"/>
  <c r="D153" i="6"/>
  <c r="C153" i="6"/>
  <c r="D152" i="6"/>
  <c r="C152" i="6"/>
  <c r="E152" i="6" s="1"/>
  <c r="D151" i="6"/>
  <c r="C151" i="6"/>
  <c r="E151" i="6" s="1"/>
  <c r="D150" i="6"/>
  <c r="C150" i="6"/>
  <c r="E150" i="6" s="1"/>
  <c r="D149" i="6"/>
  <c r="E149" i="6" s="1"/>
  <c r="C149" i="6"/>
  <c r="D148" i="6"/>
  <c r="C148" i="6"/>
  <c r="E148" i="6" s="1"/>
  <c r="D147" i="6"/>
  <c r="C147" i="6"/>
  <c r="E147" i="6" s="1"/>
  <c r="E146" i="6"/>
  <c r="D146" i="6"/>
  <c r="C146" i="6"/>
  <c r="E145" i="6"/>
  <c r="D145" i="6"/>
  <c r="C145" i="6"/>
  <c r="D144" i="6"/>
  <c r="C144" i="6"/>
  <c r="E144" i="6" s="1"/>
  <c r="D143" i="6"/>
  <c r="C143" i="6"/>
  <c r="E143" i="6" s="1"/>
  <c r="D142" i="6"/>
  <c r="C142" i="6"/>
  <c r="E142" i="6" s="1"/>
  <c r="E141" i="6"/>
  <c r="D141" i="6"/>
  <c r="C141" i="6"/>
  <c r="D140" i="6"/>
  <c r="C140" i="6"/>
  <c r="D139" i="6"/>
  <c r="C139" i="6"/>
  <c r="E139" i="6" s="1"/>
  <c r="E138" i="6"/>
  <c r="D138" i="6"/>
  <c r="C138" i="6"/>
  <c r="E137" i="6"/>
  <c r="D137" i="6"/>
  <c r="C137" i="6"/>
  <c r="D136" i="6"/>
  <c r="C136" i="6"/>
  <c r="E136" i="6" s="1"/>
  <c r="D135" i="6"/>
  <c r="C135" i="6"/>
  <c r="E135" i="6" s="1"/>
  <c r="D134" i="6"/>
  <c r="C134" i="6"/>
  <c r="E134" i="6" s="1"/>
  <c r="D133" i="6"/>
  <c r="E133" i="6" s="1"/>
  <c r="C133" i="6"/>
  <c r="D132" i="6"/>
  <c r="E132" i="6" s="1"/>
  <c r="C132" i="6"/>
  <c r="D131" i="6"/>
  <c r="C131" i="6"/>
  <c r="E131" i="6" s="1"/>
  <c r="E130" i="6"/>
  <c r="D130" i="6"/>
  <c r="C130" i="6"/>
  <c r="E129" i="6"/>
  <c r="D129" i="6"/>
  <c r="C129" i="6"/>
  <c r="D128" i="6"/>
  <c r="C128" i="6"/>
  <c r="E128" i="6" s="1"/>
  <c r="D127" i="6"/>
  <c r="C127" i="6"/>
  <c r="E127" i="6" s="1"/>
  <c r="D126" i="6"/>
  <c r="C126" i="6"/>
  <c r="E126" i="6" s="1"/>
  <c r="E125" i="6"/>
  <c r="D125" i="6"/>
  <c r="C125" i="6"/>
  <c r="D124" i="6"/>
  <c r="E124" i="6" s="1"/>
  <c r="C124" i="6"/>
  <c r="D123" i="6"/>
  <c r="C123" i="6"/>
  <c r="E123" i="6" s="1"/>
  <c r="E122" i="6"/>
  <c r="D122" i="6"/>
  <c r="C122" i="6"/>
  <c r="E121" i="6"/>
  <c r="D121" i="6"/>
  <c r="C121" i="6"/>
  <c r="D120" i="6"/>
  <c r="C120" i="6"/>
  <c r="E120" i="6" s="1"/>
  <c r="D119" i="6"/>
  <c r="C119" i="6"/>
  <c r="E119" i="6" s="1"/>
  <c r="D118" i="6"/>
  <c r="E118" i="6" s="1"/>
  <c r="C118" i="6"/>
  <c r="D117" i="6"/>
  <c r="E117" i="6" s="1"/>
  <c r="C117" i="6"/>
  <c r="D116" i="6"/>
  <c r="E116" i="6" s="1"/>
  <c r="C116" i="6"/>
  <c r="D115" i="6"/>
  <c r="C115" i="6"/>
  <c r="E115" i="6" s="1"/>
  <c r="E114" i="6"/>
  <c r="D114" i="6"/>
  <c r="C114" i="6"/>
  <c r="E113" i="6"/>
  <c r="D113" i="6"/>
  <c r="C113" i="6"/>
  <c r="D112" i="6"/>
  <c r="C112" i="6"/>
  <c r="E112" i="6" s="1"/>
  <c r="D111" i="6"/>
  <c r="C111" i="6"/>
  <c r="E111" i="6" s="1"/>
  <c r="D110" i="6"/>
  <c r="C110" i="6"/>
  <c r="E110" i="6" s="1"/>
  <c r="E109" i="6"/>
  <c r="D109" i="6"/>
  <c r="C109" i="6"/>
  <c r="D108" i="6"/>
  <c r="E108" i="6" s="1"/>
  <c r="C108" i="6"/>
  <c r="D107" i="6"/>
  <c r="C107" i="6"/>
  <c r="E107" i="6" s="1"/>
  <c r="E106" i="6"/>
  <c r="D106" i="6"/>
  <c r="C106" i="6"/>
  <c r="E105" i="6"/>
  <c r="D105" i="6"/>
  <c r="C105" i="6"/>
  <c r="D104" i="6"/>
  <c r="C104" i="6"/>
  <c r="E104" i="6" s="1"/>
  <c r="D103" i="6"/>
  <c r="C103" i="6"/>
  <c r="E103" i="6" s="1"/>
  <c r="D102" i="6"/>
  <c r="E102" i="6" s="1"/>
  <c r="C102" i="6"/>
  <c r="D101" i="6"/>
  <c r="E101" i="6" s="1"/>
  <c r="C101" i="6"/>
  <c r="D100" i="6"/>
  <c r="E100" i="6" s="1"/>
  <c r="C100" i="6"/>
  <c r="D99" i="6"/>
  <c r="C99" i="6"/>
  <c r="E99" i="6" s="1"/>
  <c r="E98" i="6"/>
  <c r="D98" i="6"/>
  <c r="C98" i="6"/>
  <c r="E97" i="6"/>
  <c r="D97" i="6"/>
  <c r="C97" i="6"/>
  <c r="D96" i="6"/>
  <c r="C96" i="6"/>
  <c r="E96" i="6" s="1"/>
  <c r="D95" i="6"/>
  <c r="C95" i="6"/>
  <c r="E95" i="6" s="1"/>
  <c r="D94" i="6"/>
  <c r="C94" i="6"/>
  <c r="E94" i="6" s="1"/>
  <c r="E93" i="6"/>
  <c r="D93" i="6"/>
  <c r="C93" i="6"/>
  <c r="D92" i="6"/>
  <c r="E92" i="6" s="1"/>
  <c r="C92" i="6"/>
  <c r="D91" i="6"/>
  <c r="C91" i="6"/>
  <c r="E91" i="6" s="1"/>
  <c r="E90" i="6"/>
  <c r="D90" i="6"/>
  <c r="C90" i="6"/>
  <c r="E89" i="6"/>
  <c r="D89" i="6"/>
  <c r="C89" i="6"/>
  <c r="D88" i="6"/>
  <c r="C88" i="6"/>
  <c r="E88" i="6" s="1"/>
  <c r="D87" i="6"/>
  <c r="C87" i="6"/>
  <c r="E87" i="6" s="1"/>
  <c r="D86" i="6"/>
  <c r="E86" i="6" s="1"/>
  <c r="C86" i="6"/>
  <c r="D85" i="6"/>
  <c r="E85" i="6" s="1"/>
  <c r="C85" i="6"/>
  <c r="D84" i="6"/>
  <c r="C84" i="6"/>
  <c r="E84" i="6" s="1"/>
  <c r="D83" i="6"/>
  <c r="C83" i="6"/>
  <c r="E83" i="6" s="1"/>
  <c r="E82" i="6"/>
  <c r="D82" i="6"/>
  <c r="C82" i="6"/>
  <c r="E81" i="6"/>
  <c r="D81" i="6"/>
  <c r="C81" i="6"/>
  <c r="D80" i="6"/>
  <c r="C80" i="6"/>
  <c r="E80" i="6" s="1"/>
  <c r="D79" i="6"/>
  <c r="C79" i="6"/>
  <c r="E79" i="6" s="1"/>
  <c r="D78" i="6"/>
  <c r="C78" i="6"/>
  <c r="E78" i="6" s="1"/>
  <c r="E77" i="6"/>
  <c r="D77" i="6"/>
  <c r="C77" i="6"/>
  <c r="D76" i="6"/>
  <c r="C76" i="6"/>
  <c r="D75" i="6"/>
  <c r="C75" i="6"/>
  <c r="E75" i="6" s="1"/>
  <c r="E74" i="6"/>
  <c r="D74" i="6"/>
  <c r="C74" i="6"/>
  <c r="E73" i="6"/>
  <c r="D73" i="6"/>
  <c r="C73" i="6"/>
  <c r="D72" i="6"/>
  <c r="C72" i="6"/>
  <c r="E72" i="6" s="1"/>
  <c r="D71" i="6"/>
  <c r="C71" i="6"/>
  <c r="E71" i="6" s="1"/>
  <c r="D70" i="6"/>
  <c r="C70" i="6"/>
  <c r="E70" i="6" s="1"/>
  <c r="D69" i="6"/>
  <c r="E69" i="6" s="1"/>
  <c r="C69" i="6"/>
  <c r="D68" i="6"/>
  <c r="C68" i="6"/>
  <c r="E68" i="6" s="1"/>
  <c r="D67" i="6"/>
  <c r="C67" i="6"/>
  <c r="E67" i="6" s="1"/>
  <c r="D66" i="6"/>
  <c r="C66" i="6"/>
  <c r="E66" i="6" s="1"/>
  <c r="D65" i="6"/>
  <c r="E65" i="6" s="1"/>
  <c r="C65" i="6"/>
  <c r="D64" i="6"/>
  <c r="E64" i="6" s="1"/>
  <c r="C64" i="6"/>
  <c r="D63" i="6"/>
  <c r="C63" i="6"/>
  <c r="E63" i="6" s="1"/>
  <c r="E62" i="6"/>
  <c r="D62" i="6"/>
  <c r="C62" i="6"/>
  <c r="E61" i="6"/>
  <c r="D61" i="6"/>
  <c r="C61" i="6"/>
  <c r="D60" i="6"/>
  <c r="C60" i="6"/>
  <c r="E60" i="6" s="1"/>
  <c r="D59" i="6"/>
  <c r="C59" i="6"/>
  <c r="E59" i="6" s="1"/>
  <c r="D58" i="6"/>
  <c r="C58" i="6"/>
  <c r="E58" i="6" s="1"/>
  <c r="D57" i="6"/>
  <c r="E57" i="6" s="1"/>
  <c r="C57" i="6"/>
  <c r="D56" i="6"/>
  <c r="E56" i="6" s="1"/>
  <c r="C56" i="6"/>
  <c r="D55" i="6"/>
  <c r="C55" i="6"/>
  <c r="E55" i="6" s="1"/>
  <c r="E54" i="6"/>
  <c r="D54" i="6"/>
  <c r="C54" i="6"/>
  <c r="E53" i="6"/>
  <c r="D53" i="6"/>
  <c r="C53" i="6"/>
  <c r="D52" i="6"/>
  <c r="C52" i="6"/>
  <c r="E52" i="6" s="1"/>
  <c r="D51" i="6"/>
  <c r="C51" i="6"/>
  <c r="E51" i="6" s="1"/>
  <c r="D50" i="6"/>
  <c r="C50" i="6"/>
  <c r="E50" i="6" s="1"/>
  <c r="D49" i="6"/>
  <c r="E49" i="6" s="1"/>
  <c r="C49" i="6"/>
  <c r="D48" i="6"/>
  <c r="E48" i="6" s="1"/>
  <c r="C48" i="6"/>
  <c r="D47" i="6"/>
  <c r="C47" i="6"/>
  <c r="E47" i="6" s="1"/>
  <c r="E46" i="6"/>
  <c r="D46" i="6"/>
  <c r="C46" i="6"/>
  <c r="E45" i="6"/>
  <c r="D45" i="6"/>
  <c r="C45" i="6"/>
  <c r="D44" i="6"/>
  <c r="C44" i="6"/>
  <c r="E44" i="6" s="1"/>
  <c r="D43" i="6"/>
  <c r="C43" i="6"/>
  <c r="E43" i="6" s="1"/>
  <c r="D42" i="6"/>
  <c r="C42" i="6"/>
  <c r="E42" i="6" s="1"/>
  <c r="D41" i="6"/>
  <c r="E41" i="6" s="1"/>
  <c r="C41" i="6"/>
  <c r="D40" i="6"/>
  <c r="C40" i="6"/>
  <c r="E40" i="6" s="1"/>
  <c r="D39" i="6"/>
  <c r="C39" i="6"/>
  <c r="E39" i="6" s="1"/>
  <c r="E38" i="6"/>
  <c r="D38" i="6"/>
  <c r="C38" i="6"/>
  <c r="E37" i="6"/>
  <c r="D37" i="6"/>
  <c r="C37" i="6"/>
  <c r="D36" i="6"/>
  <c r="C36" i="6"/>
  <c r="E36" i="6" s="1"/>
  <c r="D35" i="6"/>
  <c r="C35" i="6"/>
  <c r="E35" i="6" s="1"/>
  <c r="D34" i="6"/>
  <c r="C34" i="6"/>
  <c r="E34" i="6" s="1"/>
  <c r="D33" i="6"/>
  <c r="E33" i="6" s="1"/>
  <c r="C33" i="6"/>
  <c r="D32" i="6"/>
  <c r="C32" i="6"/>
  <c r="E32" i="6" s="1"/>
  <c r="D31" i="6"/>
  <c r="C31" i="6"/>
  <c r="E31" i="6" s="1"/>
  <c r="E30" i="6"/>
  <c r="D30" i="6"/>
  <c r="C30" i="6"/>
  <c r="E29" i="6"/>
  <c r="D29" i="6"/>
  <c r="C29" i="6"/>
  <c r="D28" i="6"/>
  <c r="C28" i="6"/>
  <c r="E28" i="6" s="1"/>
  <c r="D27" i="6"/>
  <c r="C27" i="6"/>
  <c r="E27" i="6" s="1"/>
  <c r="D26" i="6"/>
  <c r="E26" i="6" s="1"/>
  <c r="C26" i="6"/>
  <c r="D25" i="6"/>
  <c r="E25" i="6" s="1"/>
  <c r="C25" i="6"/>
  <c r="D24" i="6"/>
  <c r="C24" i="6"/>
  <c r="E24" i="6" s="1"/>
  <c r="D23" i="6"/>
  <c r="C23" i="6"/>
  <c r="E23" i="6" s="1"/>
  <c r="E22" i="6"/>
  <c r="D22" i="6"/>
  <c r="C22" i="6"/>
  <c r="E21" i="6"/>
  <c r="D21" i="6"/>
  <c r="C21" i="6"/>
  <c r="D20" i="6"/>
  <c r="C20" i="6"/>
  <c r="E20" i="6" s="1"/>
  <c r="D19" i="6"/>
  <c r="C19" i="6"/>
  <c r="E19" i="6" s="1"/>
  <c r="D18" i="6"/>
  <c r="E18" i="6" s="1"/>
  <c r="C18" i="6"/>
  <c r="D17" i="6"/>
  <c r="E17" i="6" s="1"/>
  <c r="C17" i="6"/>
  <c r="D16" i="6"/>
  <c r="C16" i="6"/>
  <c r="E16" i="6" s="1"/>
  <c r="D15" i="6"/>
  <c r="C15" i="6"/>
  <c r="E15" i="6" s="1"/>
  <c r="E14" i="6"/>
  <c r="D14" i="6"/>
  <c r="C14" i="6"/>
  <c r="E13" i="6"/>
  <c r="D13" i="6"/>
  <c r="C13" i="6"/>
  <c r="D12" i="6"/>
  <c r="C12" i="6"/>
  <c r="E12" i="6" s="1"/>
  <c r="D11" i="6"/>
  <c r="C11" i="6"/>
  <c r="E11" i="6" s="1"/>
  <c r="D10" i="6"/>
  <c r="C10" i="6"/>
  <c r="E10" i="6" s="1"/>
  <c r="D9" i="6"/>
  <c r="E9" i="6" s="1"/>
  <c r="C9" i="6"/>
  <c r="D8" i="6"/>
  <c r="C8" i="6"/>
  <c r="E8" i="6" s="1"/>
  <c r="D7" i="6"/>
  <c r="C7" i="6"/>
  <c r="E7" i="6" s="1"/>
  <c r="D6" i="6"/>
  <c r="C6" i="6"/>
  <c r="E6" i="6" s="1"/>
  <c r="D5" i="6"/>
  <c r="C5" i="6"/>
  <c r="E5" i="6" s="1"/>
  <c r="D4" i="6"/>
  <c r="E4" i="6" s="1"/>
  <c r="C4" i="6"/>
  <c r="D3" i="6"/>
  <c r="C3" i="6"/>
  <c r="E3" i="6" s="1"/>
  <c r="G2" i="6"/>
  <c r="D2" i="6"/>
  <c r="E2" i="6" s="1"/>
  <c r="C2" i="6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I15" i="4"/>
  <c r="G15" i="4"/>
  <c r="I14" i="4"/>
  <c r="G14" i="4"/>
  <c r="G13" i="4"/>
  <c r="I12" i="4"/>
  <c r="G12" i="4"/>
  <c r="I11" i="4"/>
  <c r="G11" i="4"/>
  <c r="I10" i="4"/>
  <c r="G10" i="4"/>
  <c r="G9" i="4"/>
  <c r="G8" i="4"/>
  <c r="G7" i="4"/>
  <c r="G6" i="4"/>
  <c r="G5" i="4"/>
  <c r="G4" i="4"/>
  <c r="G3" i="4"/>
  <c r="I16" i="4" s="1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I15" i="3"/>
  <c r="G15" i="3"/>
  <c r="I14" i="3"/>
  <c r="G14" i="3"/>
  <c r="G13" i="3"/>
  <c r="I12" i="3"/>
  <c r="G12" i="3"/>
  <c r="I11" i="3"/>
  <c r="G11" i="3"/>
  <c r="I10" i="3"/>
  <c r="G10" i="3"/>
  <c r="G9" i="3"/>
  <c r="G8" i="3"/>
  <c r="G7" i="3"/>
  <c r="I13" i="3" s="1"/>
  <c r="G6" i="3"/>
  <c r="G5" i="3"/>
  <c r="G4" i="3"/>
  <c r="G3" i="3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I16" i="2"/>
  <c r="G16" i="2"/>
  <c r="I15" i="2"/>
  <c r="G15" i="2"/>
  <c r="G14" i="2"/>
  <c r="I13" i="2"/>
  <c r="G13" i="2"/>
  <c r="G12" i="2"/>
  <c r="I12" i="2" s="1"/>
  <c r="I11" i="2"/>
  <c r="G11" i="2"/>
  <c r="G10" i="2"/>
  <c r="G9" i="2"/>
  <c r="G8" i="2"/>
  <c r="G7" i="2"/>
  <c r="G6" i="2"/>
  <c r="G5" i="2"/>
  <c r="G4" i="2"/>
  <c r="G3" i="2"/>
  <c r="I14" i="2" l="1"/>
  <c r="B19" i="5"/>
  <c r="I17" i="2"/>
  <c r="B7" i="5" s="1"/>
  <c r="E95" i="7"/>
  <c r="E112" i="7"/>
  <c r="E5" i="8"/>
  <c r="E18" i="8"/>
  <c r="I13" i="4"/>
  <c r="E8" i="7"/>
  <c r="E38" i="7"/>
  <c r="E55" i="7"/>
  <c r="E72" i="7"/>
  <c r="E102" i="7"/>
  <c r="E119" i="7"/>
  <c r="E136" i="7"/>
  <c r="E166" i="7"/>
  <c r="E183" i="7"/>
  <c r="E200" i="7"/>
  <c r="E230" i="7"/>
  <c r="E72" i="8"/>
  <c r="E106" i="8"/>
  <c r="E15" i="7"/>
  <c r="E32" i="7"/>
  <c r="E79" i="7"/>
  <c r="E96" i="7"/>
  <c r="E126" i="7"/>
  <c r="E143" i="7"/>
  <c r="E160" i="7"/>
  <c r="E190" i="7"/>
  <c r="E207" i="7"/>
  <c r="E224" i="7"/>
  <c r="E32" i="8"/>
  <c r="E66" i="8"/>
  <c r="E194" i="8"/>
  <c r="I16" i="3"/>
  <c r="B13" i="5" s="1"/>
  <c r="E80" i="8"/>
  <c r="E114" i="8"/>
  <c r="E178" i="8"/>
  <c r="E242" i="8"/>
  <c r="E23" i="7"/>
  <c r="E40" i="7"/>
  <c r="E87" i="7"/>
  <c r="E104" i="7"/>
  <c r="E151" i="7"/>
  <c r="E168" i="7"/>
  <c r="E198" i="7"/>
  <c r="E215" i="7"/>
  <c r="E232" i="7"/>
  <c r="E40" i="8"/>
  <c r="E74" i="8"/>
  <c r="E104" i="8"/>
  <c r="E138" i="8"/>
  <c r="E202" i="8"/>
  <c r="E3" i="7"/>
  <c r="E111" i="7"/>
  <c r="E128" i="7"/>
  <c r="E192" i="7"/>
  <c r="E239" i="7"/>
  <c r="E76" i="6"/>
  <c r="F2" i="6" s="1"/>
  <c r="E140" i="6"/>
  <c r="E156" i="6"/>
  <c r="E172" i="6"/>
  <c r="E188" i="6"/>
  <c r="E204" i="6"/>
  <c r="E220" i="6"/>
  <c r="E236" i="6"/>
  <c r="E7" i="7"/>
  <c r="E24" i="7"/>
  <c r="E71" i="7"/>
  <c r="E88" i="7"/>
  <c r="E152" i="7"/>
  <c r="E182" i="7"/>
  <c r="E199" i="7"/>
  <c r="E216" i="7"/>
  <c r="E24" i="8"/>
  <c r="F2" i="8" s="1"/>
  <c r="E88" i="8"/>
  <c r="E122" i="8"/>
  <c r="E186" i="8"/>
  <c r="G5" i="8" l="1"/>
  <c r="F2" i="7"/>
  <c r="G5" i="7"/>
  <c r="G6" i="6"/>
</calcChain>
</file>

<file path=xl/sharedStrings.xml><?xml version="1.0" encoding="utf-8"?>
<sst xmlns="http://schemas.openxmlformats.org/spreadsheetml/2006/main" count="97" uniqueCount="53">
  <si>
    <t>Institute of Actuarial and Quantitative Studies</t>
  </si>
  <si>
    <t>B.Sc. in Actuarial Science and Quantitative Finance</t>
  </si>
  <si>
    <t>Semester 1</t>
  </si>
  <si>
    <t>Group Members:</t>
  </si>
  <si>
    <t>Name</t>
  </si>
  <si>
    <t>Roll No</t>
  </si>
  <si>
    <t>Date</t>
  </si>
  <si>
    <t>Open</t>
  </si>
  <si>
    <t>High</t>
  </si>
  <si>
    <t>Low</t>
  </si>
  <si>
    <t>Close</t>
  </si>
  <si>
    <t>Adj Close</t>
  </si>
  <si>
    <t>Return(Close)</t>
  </si>
  <si>
    <t>Expected share ratio</t>
  </si>
  <si>
    <t>Expected return</t>
  </si>
  <si>
    <t>Variance share ratio</t>
  </si>
  <si>
    <t>Variance return</t>
  </si>
  <si>
    <t>Skewness</t>
  </si>
  <si>
    <t>Kurtosis</t>
  </si>
  <si>
    <t>Standard Deviation</t>
  </si>
  <si>
    <t>Return (Close)</t>
  </si>
  <si>
    <t>Expected Share Price</t>
  </si>
  <si>
    <t>Expected Return</t>
  </si>
  <si>
    <t>Variance Share Price</t>
  </si>
  <si>
    <t>Variance of Return</t>
  </si>
  <si>
    <t>Risk Free rate</t>
  </si>
  <si>
    <t>FILL YOUR ANSWERS IN THE CELLS HIGHLIGHTED IN YELLOW COLOUR.</t>
  </si>
  <si>
    <t>For HDFC Limited</t>
  </si>
  <si>
    <t>Add your comments here:</t>
  </si>
  <si>
    <t>1) HDFC gives the highest expected return from all the other shares</t>
  </si>
  <si>
    <t>Standard Deviation of Returns</t>
  </si>
  <si>
    <t>2)The share of HDFC limited shows very less volality as the standard deviation is low.</t>
  </si>
  <si>
    <t>Sharpe Ratio</t>
  </si>
  <si>
    <t>3)Expected return of ONGC and Spicejet are comparitively lower than that of HDFC.</t>
  </si>
  <si>
    <t>4)The share of ONGC ltd shows the highest volality of all the shares as the standard deviation is highest.</t>
  </si>
  <si>
    <t>For ONGC Limited</t>
  </si>
  <si>
    <t>5)The share of Spicejet ltd shows the lowest volality as the standard deviation is the lowest.</t>
  </si>
  <si>
    <t>For SpiceJet Limited</t>
  </si>
  <si>
    <t>HDFC</t>
  </si>
  <si>
    <t>ONGC</t>
  </si>
  <si>
    <t>ROI HDFC</t>
  </si>
  <si>
    <t>ROI ONGC</t>
  </si>
  <si>
    <t>Return on portfolio</t>
  </si>
  <si>
    <t>variance</t>
  </si>
  <si>
    <t>correlation</t>
  </si>
  <si>
    <t xml:space="preserve">Expected return </t>
  </si>
  <si>
    <t>SPICEJET</t>
  </si>
  <si>
    <t>ROI SPICEJET</t>
  </si>
  <si>
    <t>Tanishq Navin Upreti</t>
  </si>
  <si>
    <t>Kartik Sundrani</t>
  </si>
  <si>
    <t>Lokit Nagi</t>
  </si>
  <si>
    <t>Division - B</t>
  </si>
  <si>
    <t>Sr.No.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</si>
</sst>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/m/yyyy"/>
  </numFmts>
  <fonts count="14" x14ac:knownFonts="1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</font>
    <font>
      <sz val="16"/>
      <color theme="1"/>
      <name val="Calibri"/>
      <family val="2"/>
    </font>
    <font>
      <b/>
      <sz val="20"/>
      <color theme="1"/>
      <name val="Calibri"/>
      <family val="2"/>
    </font>
  </fonts>
  <fills count="42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theme="0"/>
      </patternFill>
    </fill>
    <fill>
      <patternFill patternType="solid">
        <fgColor rgb="FFA4C2F4"/>
        <bgColor rgb="FFA4C2F4"/>
      </patternFill>
    </fill>
    <fill>
      <patternFill patternType="solid">
        <fgColor rgb="FFEAD1DC"/>
        <bgColor rgb="FFEAD1DC"/>
      </patternFill>
    </fill>
    <fill>
      <patternFill patternType="solid">
        <fgColor rgb="FFF4CCCC"/>
        <bgColor rgb="FFF4CCCC"/>
      </patternFill>
    </fill>
    <fill>
      <patternFill patternType="solid">
        <fgColor rgb="FFB4A7D6"/>
        <bgColor rgb="FFB4A7D6"/>
      </patternFill>
    </fill>
    <fill>
      <patternFill patternType="solid">
        <fgColor rgb="FFEA9999"/>
        <bgColor rgb="FFEA9999"/>
      </patternFill>
    </fill>
    <fill>
      <patternFill patternType="solid">
        <fgColor theme="8" tint="0.79998168889431442"/>
        <bgColor rgb="FF6FA8DC"/>
      </patternFill>
    </fill>
    <fill>
      <patternFill patternType="solid">
        <fgColor theme="8" tint="0.59999389629810485"/>
        <bgColor rgb="FF6D9EEB"/>
      </patternFill>
    </fill>
    <fill>
      <patternFill patternType="solid">
        <fgColor theme="4" tint="0.59999389629810485"/>
        <bgColor rgb="FFFFE599"/>
      </patternFill>
    </fill>
    <fill>
      <patternFill patternType="solid">
        <fgColor theme="8" tint="0.59999389629810485"/>
        <bgColor rgb="FFFFE599"/>
      </patternFill>
    </fill>
    <fill>
      <patternFill patternType="solid">
        <fgColor theme="7" tint="0.59999389629810485"/>
        <bgColor rgb="FFA4C2F4"/>
      </patternFill>
    </fill>
    <fill>
      <patternFill patternType="solid">
        <fgColor theme="9" tint="0.79998168889431442"/>
        <bgColor rgb="FFEAD1DC"/>
      </patternFill>
    </fill>
    <fill>
      <patternFill patternType="solid">
        <fgColor theme="8" tint="0.39997558519241921"/>
        <bgColor rgb="FFB4A7D6"/>
      </patternFill>
    </fill>
    <fill>
      <patternFill patternType="solid">
        <fgColor rgb="FFFFC000"/>
        <bgColor rgb="FFB7B7B7"/>
      </patternFill>
    </fill>
    <fill>
      <patternFill patternType="solid">
        <fgColor theme="8" tint="0.79998168889431442"/>
        <bgColor rgb="FF6D9EEB"/>
      </patternFill>
    </fill>
    <fill>
      <patternFill patternType="solid">
        <fgColor theme="5" tint="0.39997558519241921"/>
        <bgColor rgb="FFA8D08D"/>
      </patternFill>
    </fill>
    <fill>
      <patternFill patternType="solid">
        <fgColor theme="4" tint="0.39997558519241921"/>
        <bgColor rgb="FFB6D7A8"/>
      </patternFill>
    </fill>
    <fill>
      <patternFill patternType="solid">
        <fgColor theme="2" tint="-4.9989318521683403E-2"/>
        <bgColor rgb="FF9FC5E8"/>
      </patternFill>
    </fill>
    <fill>
      <patternFill patternType="solid">
        <fgColor theme="8" tint="0.59999389629810485"/>
        <bgColor rgb="FFE2EFD9"/>
      </patternFill>
    </fill>
    <fill>
      <patternFill patternType="solid">
        <fgColor theme="8" tint="0.59999389629810485"/>
        <bgColor rgb="FFFFD966"/>
      </patternFill>
    </fill>
    <fill>
      <patternFill patternType="solid">
        <fgColor rgb="FF92D050"/>
        <bgColor rgb="FF93C47D"/>
      </patternFill>
    </fill>
    <fill>
      <patternFill patternType="solid">
        <fgColor rgb="FF00B0F0"/>
        <bgColor rgb="FFA4C2F4"/>
      </patternFill>
    </fill>
    <fill>
      <patternFill patternType="solid">
        <fgColor theme="2" tint="-0.499984740745262"/>
        <bgColor rgb="FFF4CCCC"/>
      </patternFill>
    </fill>
    <fill>
      <patternFill patternType="solid">
        <fgColor rgb="FFCCFF66"/>
        <bgColor rgb="FF9CC2E5"/>
      </patternFill>
    </fill>
    <fill>
      <patternFill patternType="solid">
        <fgColor theme="7" tint="0.39997558519241921"/>
        <bgColor rgb="FFE2EFD9"/>
      </patternFill>
    </fill>
    <fill>
      <patternFill patternType="solid">
        <fgColor theme="5" tint="0.39997558519241921"/>
        <bgColor rgb="FF9FC5E8"/>
      </patternFill>
    </fill>
    <fill>
      <patternFill patternType="solid">
        <fgColor theme="9" tint="0.59999389629810485"/>
        <bgColor rgb="FFE2EFD9"/>
      </patternFill>
    </fill>
    <fill>
      <patternFill patternType="solid">
        <fgColor theme="4" tint="0.39997558519241921"/>
        <bgColor rgb="FFFCE5CD"/>
      </patternFill>
    </fill>
    <fill>
      <patternFill patternType="solid">
        <fgColor theme="3" tint="0.499984740745262"/>
        <bgColor rgb="FFCCCCCC"/>
      </patternFill>
    </fill>
    <fill>
      <patternFill patternType="solid">
        <fgColor theme="3" tint="0.499984740745262"/>
        <bgColor rgb="FFC8C8C8"/>
      </patternFill>
    </fill>
    <fill>
      <patternFill patternType="solid">
        <fgColor rgb="FFFF9999"/>
        <bgColor rgb="FF93C47D"/>
      </patternFill>
    </fill>
    <fill>
      <patternFill patternType="solid">
        <fgColor rgb="FFFF9999"/>
        <bgColor rgb="FFA8D08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9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 applyFont="1" applyAlignment="1"/>
    <xf numFmtId="0" fontId="3" fillId="0" borderId="0" xfId="0" applyFont="1"/>
    <xf numFmtId="0" fontId="8" fillId="0" borderId="0" xfId="0" applyFont="1" applyAlignment="1"/>
    <xf numFmtId="0" fontId="7" fillId="0" borderId="0" xfId="0" applyFont="1" applyAlignment="1"/>
    <xf numFmtId="0" fontId="6" fillId="2" borderId="7" xfId="0" applyFont="1" applyFill="1" applyBorder="1"/>
    <xf numFmtId="9" fontId="6" fillId="2" borderId="7" xfId="0" applyNumberFormat="1" applyFont="1" applyFill="1" applyBorder="1"/>
    <xf numFmtId="0" fontId="6" fillId="5" borderId="7" xfId="0" applyFont="1" applyFill="1" applyBorder="1"/>
    <xf numFmtId="0" fontId="9" fillId="5" borderId="7" xfId="0" applyFont="1" applyFill="1" applyBorder="1"/>
    <xf numFmtId="0" fontId="6" fillId="0" borderId="0" xfId="0" applyFont="1"/>
    <xf numFmtId="0" fontId="7" fillId="0" borderId="0" xfId="0" applyFont="1"/>
    <xf numFmtId="0" fontId="6" fillId="6" borderId="7" xfId="0" applyFont="1" applyFill="1" applyBorder="1"/>
    <xf numFmtId="0" fontId="6" fillId="4" borderId="9" xfId="0" applyFont="1" applyFill="1" applyBorder="1"/>
    <xf numFmtId="0" fontId="9" fillId="4" borderId="9" xfId="0" applyFont="1" applyFill="1" applyBorder="1"/>
    <xf numFmtId="0" fontId="6" fillId="3" borderId="7" xfId="0" applyFont="1" applyFill="1" applyBorder="1"/>
    <xf numFmtId="0" fontId="6" fillId="4" borderId="7" xfId="0" applyFont="1" applyFill="1" applyBorder="1"/>
    <xf numFmtId="0" fontId="8" fillId="7" borderId="0" xfId="0" applyFont="1" applyFill="1"/>
    <xf numFmtId="0" fontId="6" fillId="8" borderId="0" xfId="0" applyFont="1" applyFill="1" applyAlignment="1">
      <alignment wrapText="1"/>
    </xf>
    <xf numFmtId="0" fontId="6" fillId="10" borderId="0" xfId="0" applyFont="1" applyFill="1" applyAlignment="1">
      <alignment wrapText="1"/>
    </xf>
    <xf numFmtId="0" fontId="6" fillId="11" borderId="0" xfId="0" applyFont="1" applyFill="1" applyAlignment="1">
      <alignment wrapText="1"/>
    </xf>
    <xf numFmtId="0" fontId="9" fillId="7" borderId="0" xfId="0" applyFont="1" applyFill="1" applyAlignment="1">
      <alignment wrapText="1"/>
    </xf>
    <xf numFmtId="0" fontId="8" fillId="8" borderId="0" xfId="0" applyFont="1" applyFill="1"/>
    <xf numFmtId="0" fontId="8" fillId="9" borderId="0" xfId="0" applyFont="1" applyFill="1"/>
    <xf numFmtId="0" fontId="8" fillId="10" borderId="0" xfId="0" applyFont="1" applyFill="1"/>
    <xf numFmtId="0" fontId="8" fillId="11" borderId="0" xfId="0" applyFont="1" applyFill="1"/>
    <xf numFmtId="0" fontId="6" fillId="12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6" xfId="0" applyFont="1" applyBorder="1"/>
    <xf numFmtId="0" fontId="6" fillId="13" borderId="7" xfId="0" applyFont="1" applyFill="1" applyBorder="1"/>
    <xf numFmtId="0" fontId="6" fillId="14" borderId="7" xfId="0" applyFont="1" applyFill="1" applyBorder="1" applyAlignment="1"/>
    <xf numFmtId="0" fontId="7" fillId="15" borderId="0" xfId="0" applyFont="1" applyFill="1" applyAlignment="1"/>
    <xf numFmtId="0" fontId="7" fillId="15" borderId="0" xfId="0" applyFont="1" applyFill="1"/>
    <xf numFmtId="0" fontId="6" fillId="14" borderId="7" xfId="0" applyFont="1" applyFill="1" applyBorder="1"/>
    <xf numFmtId="0" fontId="7" fillId="16" borderId="0" xfId="0" applyFont="1" applyFill="1"/>
    <xf numFmtId="0" fontId="6" fillId="14" borderId="7" xfId="0" applyFont="1" applyFill="1" applyBorder="1" applyAlignment="1">
      <alignment wrapText="1"/>
    </xf>
    <xf numFmtId="0" fontId="6" fillId="17" borderId="8" xfId="0" applyFont="1" applyFill="1" applyBorder="1" applyAlignment="1">
      <alignment wrapText="1"/>
    </xf>
    <xf numFmtId="0" fontId="6" fillId="17" borderId="9" xfId="0" applyFont="1" applyFill="1" applyBorder="1" applyAlignment="1">
      <alignment wrapText="1"/>
    </xf>
    <xf numFmtId="0" fontId="6" fillId="18" borderId="8" xfId="0" applyFont="1" applyFill="1" applyBorder="1" applyAlignment="1">
      <alignment wrapText="1"/>
    </xf>
    <xf numFmtId="0" fontId="6" fillId="18" borderId="9" xfId="0" applyFont="1" applyFill="1" applyBorder="1" applyAlignment="1">
      <alignment wrapText="1"/>
    </xf>
    <xf numFmtId="0" fontId="6" fillId="19" borderId="0" xfId="0" applyFont="1" applyFill="1" applyAlignment="1">
      <alignment wrapText="1"/>
    </xf>
    <xf numFmtId="0" fontId="6" fillId="20" borderId="0" xfId="0" applyFont="1" applyFill="1" applyAlignment="1">
      <alignment wrapText="1"/>
    </xf>
    <xf numFmtId="0" fontId="6" fillId="21" borderId="7" xfId="0" applyFont="1" applyFill="1" applyBorder="1" applyAlignment="1">
      <alignment wrapText="1"/>
    </xf>
    <xf numFmtId="0" fontId="6" fillId="22" borderId="9" xfId="0" applyFont="1" applyFill="1" applyBorder="1" applyAlignment="1">
      <alignment wrapText="1"/>
    </xf>
    <xf numFmtId="0" fontId="6" fillId="23" borderId="0" xfId="0" applyFont="1" applyFill="1" applyAlignment="1">
      <alignment wrapText="1"/>
    </xf>
    <xf numFmtId="0" fontId="6" fillId="24" borderId="0" xfId="0" applyFont="1" applyFill="1" applyAlignment="1">
      <alignment wrapText="1"/>
    </xf>
    <xf numFmtId="0" fontId="6" fillId="25" borderId="0" xfId="0" applyFont="1" applyFill="1" applyAlignment="1">
      <alignment wrapText="1"/>
    </xf>
    <xf numFmtId="0" fontId="6" fillId="26" borderId="0" xfId="0" applyFont="1" applyFill="1" applyAlignment="1">
      <alignment wrapText="1"/>
    </xf>
    <xf numFmtId="0" fontId="6" fillId="27" borderId="0" xfId="0" applyFont="1" applyFill="1" applyAlignment="1">
      <alignment wrapText="1"/>
    </xf>
    <xf numFmtId="0" fontId="6" fillId="28" borderId="0" xfId="0" applyFont="1" applyFill="1" applyAlignment="1">
      <alignment wrapText="1"/>
    </xf>
    <xf numFmtId="0" fontId="6" fillId="29" borderId="0" xfId="0" applyFont="1" applyFill="1" applyAlignment="1">
      <alignment wrapText="1"/>
    </xf>
    <xf numFmtId="0" fontId="6" fillId="30" borderId="9" xfId="0" applyFont="1" applyFill="1" applyBorder="1" applyAlignment="1">
      <alignment wrapText="1"/>
    </xf>
    <xf numFmtId="0" fontId="6" fillId="31" borderId="0" xfId="0" applyFont="1" applyFill="1" applyAlignment="1">
      <alignment wrapText="1"/>
    </xf>
    <xf numFmtId="0" fontId="6" fillId="32" borderId="0" xfId="0" applyFont="1" applyFill="1" applyAlignment="1">
      <alignment wrapText="1"/>
    </xf>
    <xf numFmtId="0" fontId="6" fillId="33" borderId="0" xfId="0" applyFont="1" applyFill="1" applyAlignment="1">
      <alignment wrapText="1"/>
    </xf>
    <xf numFmtId="0" fontId="6" fillId="34" borderId="0" xfId="0" applyFont="1" applyFill="1" applyAlignment="1">
      <alignment wrapText="1"/>
    </xf>
    <xf numFmtId="0" fontId="6" fillId="35" borderId="0" xfId="0" applyFont="1" applyFill="1" applyAlignment="1">
      <alignment wrapText="1"/>
    </xf>
    <xf numFmtId="0" fontId="6" fillId="36" borderId="0" xfId="0" applyFont="1" applyFill="1" applyAlignment="1">
      <alignment wrapText="1"/>
    </xf>
    <xf numFmtId="164" fontId="6" fillId="37" borderId="0" xfId="0" applyNumberFormat="1" applyFont="1" applyFill="1"/>
    <xf numFmtId="1" fontId="6" fillId="37" borderId="0" xfId="0" applyNumberFormat="1" applyFont="1" applyFill="1"/>
    <xf numFmtId="0" fontId="7" fillId="37" borderId="0" xfId="0" applyFont="1" applyFill="1"/>
    <xf numFmtId="164" fontId="6" fillId="38" borderId="8" xfId="0" applyNumberFormat="1" applyFont="1" applyFill="1" applyBorder="1" applyAlignment="1"/>
    <xf numFmtId="1" fontId="6" fillId="38" borderId="8" xfId="0" applyNumberFormat="1" applyFont="1" applyFill="1" applyBorder="1" applyAlignment="1"/>
    <xf numFmtId="0" fontId="6" fillId="38" borderId="8" xfId="0" applyFont="1" applyFill="1" applyBorder="1" applyAlignment="1"/>
    <xf numFmtId="0" fontId="7" fillId="38" borderId="0" xfId="0" applyFont="1" applyFill="1" applyAlignment="1"/>
    <xf numFmtId="164" fontId="6" fillId="38" borderId="9" xfId="0" applyNumberFormat="1" applyFont="1" applyFill="1" applyBorder="1" applyAlignment="1"/>
    <xf numFmtId="0" fontId="6" fillId="38" borderId="9" xfId="0" applyFont="1" applyFill="1" applyBorder="1" applyAlignment="1"/>
    <xf numFmtId="164" fontId="6" fillId="38" borderId="0" xfId="0" applyNumberFormat="1" applyFont="1" applyFill="1"/>
    <xf numFmtId="1" fontId="6" fillId="38" borderId="0" xfId="0" applyNumberFormat="1" applyFont="1" applyFill="1"/>
    <xf numFmtId="0" fontId="7" fillId="38" borderId="0" xfId="0" applyFont="1" applyFill="1"/>
    <xf numFmtId="0" fontId="11" fillId="3" borderId="4" xfId="0" applyFont="1" applyFill="1" applyBorder="1" applyAlignment="1">
      <alignment horizontal="center"/>
    </xf>
    <xf numFmtId="0" fontId="10" fillId="41" borderId="10" xfId="0" applyFont="1" applyFill="1" applyBorder="1"/>
    <xf numFmtId="0" fontId="0" fillId="39" borderId="10" xfId="0" applyFont="1" applyFill="1" applyBorder="1" applyAlignment="1"/>
    <xf numFmtId="0" fontId="13" fillId="3" borderId="10" xfId="0" applyFont="1" applyFill="1" applyBorder="1" applyAlignment="1">
      <alignment horizontal="center"/>
    </xf>
    <xf numFmtId="0" fontId="2" fillId="0" borderId="10" xfId="0" applyFont="1" applyBorder="1"/>
    <xf numFmtId="0" fontId="12" fillId="40" borderId="10" xfId="0" applyFont="1" applyFill="1" applyBorder="1"/>
    <xf numFmtId="0" fontId="5" fillId="4" borderId="10" xfId="0" applyFont="1" applyFill="1" applyBorder="1" applyAlignment="1">
      <alignment horizontal="center"/>
    </xf>
    <xf numFmtId="0" fontId="5" fillId="4" borderId="10" xfId="0" applyFont="1" applyFill="1" applyBorder="1"/>
    <xf numFmtId="0" fontId="4" fillId="41" borderId="10" xfId="0" applyFont="1" applyFill="1" applyBorder="1"/>
    <xf numFmtId="0" fontId="10" fillId="41" borderId="10" xfId="0" applyFont="1" applyFill="1" applyBorder="1" applyAlignment="1">
      <alignment horizontal="center"/>
    </xf>
  </cellXfs>
  <cellStyles count="1">
    <cellStyle name="Normal" xfId="0" builtinId="0"/>
  </cellStyles>
  <dxfs count="7">
    <dxf>
      <fill>
        <patternFill patternType="solid">
          <fgColor rgb="FFFCE5CD"/>
          <bgColor theme="4" tint="0.39997558519241921"/>
        </patternFill>
      </fill>
    </dxf>
    <dxf>
      <fill>
        <patternFill patternType="solid">
          <fgColor rgb="FFFCE5CD"/>
          <bgColor theme="4" tint="0.39997558519241921"/>
        </patternFill>
      </fill>
    </dxf>
    <dxf>
      <fill>
        <patternFill patternType="solid">
          <fgColor rgb="FFFCE5CD"/>
          <bgColor theme="4" tint="0.39997558519241921"/>
        </patternFill>
      </fill>
    </dxf>
    <dxf>
      <fill>
        <patternFill patternType="solid">
          <fgColor rgb="FFFCE5CD"/>
          <bgColor theme="4" tint="0.39997558519241921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Portfolio Data Inv F-style" pivot="0" count="3" xr9:uid="{00000000-0011-0000-FFFF-FFFF00000000}">
      <tableStyleElement type="headerRow" dxfId="6"/>
      <tableStyleElement type="firstRowStripe" dxfId="5"/>
      <tableStyleElement type="secondRowStripe" dxfId="4"/>
    </tableStyle>
  </tableStyles>
  <colors>
    <mruColors>
      <color rgb="FFFF9999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E2:E246" headerRowCount="0" headerRowDxfId="2" dataDxfId="0" totalsRowDxfId="1">
  <tableColumns count="1">
    <tableColumn id="1" xr3:uid="{00000000-0010-0000-0000-000001000000}" name="Column1" dataDxfId="3"/>
  </tableColumns>
  <tableStyleInfo name="Portfolio Data Inv F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3:Q1000"/>
  <sheetViews>
    <sheetView workbookViewId="0">
      <selection activeCell="S10" sqref="S10"/>
    </sheetView>
  </sheetViews>
  <sheetFormatPr defaultColWidth="12.59765625" defaultRowHeight="15" customHeight="1" x14ac:dyDescent="0.25"/>
  <cols>
    <col min="1" max="8" width="7.59765625" customWidth="1"/>
    <col min="9" max="9" width="10.19921875" customWidth="1"/>
    <col min="10" max="10" width="8.19921875" customWidth="1"/>
    <col min="11" max="26" width="7.59765625" customWidth="1"/>
  </cols>
  <sheetData>
    <row r="3" spans="6:17" ht="31.2" x14ac:dyDescent="0.6">
      <c r="G3" s="27" t="s">
        <v>0</v>
      </c>
      <c r="H3" s="28"/>
      <c r="I3" s="28"/>
      <c r="J3" s="28"/>
      <c r="K3" s="28"/>
      <c r="L3" s="28"/>
      <c r="M3" s="28"/>
      <c r="N3" s="28"/>
      <c r="O3" s="28"/>
      <c r="P3" s="28"/>
      <c r="Q3" s="29"/>
    </row>
    <row r="4" spans="6:17" ht="31.2" x14ac:dyDescent="0.6">
      <c r="G4" s="27" t="s">
        <v>1</v>
      </c>
      <c r="H4" s="28"/>
      <c r="I4" s="28"/>
      <c r="J4" s="28"/>
      <c r="K4" s="28"/>
      <c r="L4" s="28"/>
      <c r="M4" s="28"/>
      <c r="N4" s="28"/>
      <c r="O4" s="28"/>
      <c r="P4" s="28"/>
      <c r="Q4" s="29"/>
    </row>
    <row r="5" spans="6:17" ht="31.2" x14ac:dyDescent="0.6">
      <c r="G5" s="27" t="s">
        <v>2</v>
      </c>
      <c r="H5" s="28"/>
      <c r="I5" s="28"/>
      <c r="J5" s="28"/>
      <c r="K5" s="28"/>
      <c r="L5" s="28"/>
      <c r="M5" s="28"/>
      <c r="N5" s="28"/>
      <c r="O5" s="28"/>
      <c r="P5" s="28"/>
      <c r="Q5" s="29"/>
    </row>
    <row r="6" spans="6:17" ht="31.2" x14ac:dyDescent="0.6">
      <c r="G6" s="73" t="s">
        <v>51</v>
      </c>
      <c r="H6" s="30"/>
      <c r="I6" s="30"/>
      <c r="J6" s="30"/>
      <c r="K6" s="30"/>
      <c r="L6" s="30"/>
      <c r="M6" s="30"/>
      <c r="N6" s="30"/>
      <c r="O6" s="30"/>
      <c r="P6" s="30"/>
      <c r="Q6" s="31"/>
    </row>
    <row r="8" spans="6:17" ht="25.8" x14ac:dyDescent="0.5">
      <c r="F8" s="75"/>
      <c r="G8" s="76" t="s">
        <v>3</v>
      </c>
      <c r="H8" s="77"/>
      <c r="I8" s="77"/>
      <c r="J8" s="77"/>
      <c r="K8" s="1"/>
    </row>
    <row r="9" spans="6:17" ht="21" x14ac:dyDescent="0.4">
      <c r="F9" s="78" t="s">
        <v>52</v>
      </c>
      <c r="G9" s="79" t="s">
        <v>4</v>
      </c>
      <c r="H9" s="77"/>
      <c r="I9" s="77"/>
      <c r="J9" s="80" t="s">
        <v>5</v>
      </c>
    </row>
    <row r="10" spans="6:17" ht="21" x14ac:dyDescent="0.4">
      <c r="F10" s="81">
        <v>1</v>
      </c>
      <c r="G10" s="82" t="s">
        <v>48</v>
      </c>
      <c r="H10" s="82"/>
      <c r="I10" s="82"/>
      <c r="J10" s="74">
        <v>84</v>
      </c>
    </row>
    <row r="11" spans="6:17" ht="21" x14ac:dyDescent="0.4">
      <c r="F11" s="81">
        <v>2</v>
      </c>
      <c r="G11" s="82" t="s">
        <v>49</v>
      </c>
      <c r="H11" s="82"/>
      <c r="I11" s="82"/>
      <c r="J11" s="74">
        <v>90</v>
      </c>
    </row>
    <row r="12" spans="6:17" ht="21" x14ac:dyDescent="0.4">
      <c r="F12" s="81">
        <v>3</v>
      </c>
      <c r="G12" s="82" t="s">
        <v>50</v>
      </c>
      <c r="H12" s="82"/>
      <c r="I12" s="82"/>
      <c r="J12" s="74">
        <v>51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9">
    <mergeCell ref="G11:I11"/>
    <mergeCell ref="G12:I12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>
      <selection activeCell="I6" sqref="I6"/>
    </sheetView>
  </sheetViews>
  <sheetFormatPr defaultColWidth="12.59765625" defaultRowHeight="15" customHeight="1" x14ac:dyDescent="0.25"/>
  <cols>
    <col min="1" max="1" width="15.5" customWidth="1"/>
    <col min="2" max="6" width="10.3984375" customWidth="1"/>
    <col min="7" max="7" width="14.69921875" customWidth="1"/>
    <col min="8" max="8" width="16.59765625" customWidth="1"/>
    <col min="9" max="9" width="18" customWidth="1"/>
    <col min="10" max="26" width="7.59765625" customWidth="1"/>
  </cols>
  <sheetData>
    <row r="1" spans="1:9" ht="14.4" x14ac:dyDescent="0.3">
      <c r="A1" s="32" t="s">
        <v>6</v>
      </c>
      <c r="B1" s="32" t="s">
        <v>7</v>
      </c>
      <c r="C1" s="32" t="s">
        <v>8</v>
      </c>
      <c r="D1" s="32" t="s">
        <v>9</v>
      </c>
      <c r="E1" s="32" t="s">
        <v>10</v>
      </c>
      <c r="F1" s="32" t="s">
        <v>11</v>
      </c>
      <c r="G1" s="32" t="s">
        <v>12</v>
      </c>
    </row>
    <row r="2" spans="1:9" ht="14.4" x14ac:dyDescent="0.3">
      <c r="A2" s="61">
        <v>44179</v>
      </c>
      <c r="B2" s="62">
        <v>1383</v>
      </c>
      <c r="C2" s="63">
        <v>1388</v>
      </c>
      <c r="D2" s="63">
        <v>1368</v>
      </c>
      <c r="E2" s="63">
        <v>1372.150024</v>
      </c>
      <c r="F2" s="63">
        <v>1366.236938</v>
      </c>
      <c r="G2" s="63"/>
    </row>
    <row r="3" spans="1:9" ht="14.4" x14ac:dyDescent="0.3">
      <c r="A3" s="61">
        <v>44180</v>
      </c>
      <c r="B3" s="63">
        <v>1380.8000489999999</v>
      </c>
      <c r="C3" s="63">
        <v>1394.9499510000001</v>
      </c>
      <c r="D3" s="63">
        <v>1366</v>
      </c>
      <c r="E3" s="63">
        <v>1391.3000489999999</v>
      </c>
      <c r="F3" s="63">
        <v>1385.304443</v>
      </c>
      <c r="G3" s="63">
        <f t="shared" ref="G3:G247" si="0">LN(E3/E2)</f>
        <v>1.3859726820025252E-2</v>
      </c>
    </row>
    <row r="4" spans="1:9" ht="14.4" x14ac:dyDescent="0.3">
      <c r="A4" s="61">
        <v>44181</v>
      </c>
      <c r="B4" s="63">
        <v>1404</v>
      </c>
      <c r="C4" s="63">
        <v>1416.8000489999999</v>
      </c>
      <c r="D4" s="63">
        <v>1394.5</v>
      </c>
      <c r="E4" s="63">
        <v>1410.6999510000001</v>
      </c>
      <c r="F4" s="63">
        <v>1404.6207280000001</v>
      </c>
      <c r="G4" s="63">
        <f t="shared" si="0"/>
        <v>1.3847403279236552E-2</v>
      </c>
    </row>
    <row r="5" spans="1:9" ht="14.4" x14ac:dyDescent="0.3">
      <c r="A5" s="61">
        <v>44182</v>
      </c>
      <c r="B5" s="63">
        <v>1418.599976</v>
      </c>
      <c r="C5" s="63">
        <v>1445</v>
      </c>
      <c r="D5" s="63">
        <v>1404.5</v>
      </c>
      <c r="E5" s="63">
        <v>1441.8000489999999</v>
      </c>
      <c r="F5" s="63">
        <v>1435.5867920000001</v>
      </c>
      <c r="G5" s="63">
        <f t="shared" si="0"/>
        <v>2.1806366609846715E-2</v>
      </c>
    </row>
    <row r="6" spans="1:9" ht="14.4" x14ac:dyDescent="0.3">
      <c r="A6" s="61">
        <v>44183</v>
      </c>
      <c r="B6" s="63">
        <v>1435</v>
      </c>
      <c r="C6" s="63">
        <v>1439.6999510000001</v>
      </c>
      <c r="D6" s="63">
        <v>1406.3000489999999</v>
      </c>
      <c r="E6" s="63">
        <v>1411.349976</v>
      </c>
      <c r="F6" s="63">
        <v>1405.2679439999999</v>
      </c>
      <c r="G6" s="63">
        <f t="shared" si="0"/>
        <v>-2.1345690839884839E-2</v>
      </c>
    </row>
    <row r="7" spans="1:9" ht="14.4" x14ac:dyDescent="0.3">
      <c r="A7" s="61">
        <v>44186</v>
      </c>
      <c r="B7" s="63">
        <v>1417.5</v>
      </c>
      <c r="C7" s="63">
        <v>1423.849976</v>
      </c>
      <c r="D7" s="63">
        <v>1366.6999510000001</v>
      </c>
      <c r="E7" s="63">
        <v>1372.650024</v>
      </c>
      <c r="F7" s="63">
        <v>1366.734741</v>
      </c>
      <c r="G7" s="63">
        <f t="shared" si="0"/>
        <v>-2.7803480601964262E-2</v>
      </c>
    </row>
    <row r="8" spans="1:9" ht="14.4" x14ac:dyDescent="0.3">
      <c r="A8" s="61">
        <v>44187</v>
      </c>
      <c r="B8" s="63">
        <v>1384.8000489999999</v>
      </c>
      <c r="C8" s="63">
        <v>1384.8000489999999</v>
      </c>
      <c r="D8" s="63">
        <v>1345</v>
      </c>
      <c r="E8" s="63">
        <v>1373.099976</v>
      </c>
      <c r="F8" s="63">
        <v>1367.1827390000001</v>
      </c>
      <c r="G8" s="63">
        <f t="shared" si="0"/>
        <v>3.2774433508349522E-4</v>
      </c>
    </row>
    <row r="9" spans="1:9" ht="14.4" x14ac:dyDescent="0.3">
      <c r="A9" s="61">
        <v>44188</v>
      </c>
      <c r="B9" s="63">
        <v>1367.5</v>
      </c>
      <c r="C9" s="63">
        <v>1380.9499510000001</v>
      </c>
      <c r="D9" s="63">
        <v>1361.0500489999999</v>
      </c>
      <c r="E9" s="63">
        <v>1375.650024</v>
      </c>
      <c r="F9" s="63">
        <v>1369.721802</v>
      </c>
      <c r="G9" s="63">
        <f t="shared" si="0"/>
        <v>1.8554242703526925E-3</v>
      </c>
    </row>
    <row r="10" spans="1:9" ht="14.4" x14ac:dyDescent="0.3">
      <c r="A10" s="61">
        <v>44189</v>
      </c>
      <c r="B10" s="63">
        <v>1389.400024</v>
      </c>
      <c r="C10" s="63">
        <v>1404</v>
      </c>
      <c r="D10" s="63">
        <v>1377</v>
      </c>
      <c r="E10" s="63">
        <v>1397.099976</v>
      </c>
      <c r="F10" s="63">
        <v>1391.079346</v>
      </c>
      <c r="G10" s="63">
        <f t="shared" si="0"/>
        <v>1.5472278358639114E-2</v>
      </c>
    </row>
    <row r="11" spans="1:9" ht="14.4" x14ac:dyDescent="0.3">
      <c r="A11" s="61">
        <v>44193</v>
      </c>
      <c r="B11" s="63">
        <v>1405</v>
      </c>
      <c r="C11" s="63">
        <v>1421</v>
      </c>
      <c r="D11" s="63">
        <v>1404</v>
      </c>
      <c r="E11" s="63">
        <v>1412.849976</v>
      </c>
      <c r="F11" s="63">
        <v>1406.761475</v>
      </c>
      <c r="G11" s="63">
        <f t="shared" si="0"/>
        <v>1.1210281471994292E-2</v>
      </c>
      <c r="H11" s="35" t="s">
        <v>13</v>
      </c>
      <c r="I11" s="35">
        <f>AVERAGE(E2:E247)</f>
        <v>1509.1308956138214</v>
      </c>
    </row>
    <row r="12" spans="1:9" ht="14.4" x14ac:dyDescent="0.3">
      <c r="A12" s="61">
        <v>44194</v>
      </c>
      <c r="B12" s="63">
        <v>1421.0500489999999</v>
      </c>
      <c r="C12" s="63">
        <v>1434.75</v>
      </c>
      <c r="D12" s="63">
        <v>1420</v>
      </c>
      <c r="E12" s="63">
        <v>1427.1999510000001</v>
      </c>
      <c r="F12" s="63">
        <v>1421.049683</v>
      </c>
      <c r="G12" s="63">
        <f t="shared" si="0"/>
        <v>1.0105524542790399E-2</v>
      </c>
      <c r="H12" s="35" t="s">
        <v>14</v>
      </c>
      <c r="I12" s="35">
        <f>LN(G3:G247)</f>
        <v>-4.5946730202416877</v>
      </c>
    </row>
    <row r="13" spans="1:9" ht="14.4" x14ac:dyDescent="0.3">
      <c r="A13" s="61">
        <v>44195</v>
      </c>
      <c r="B13" s="63">
        <v>1439.900024</v>
      </c>
      <c r="C13" s="63">
        <v>1439.900024</v>
      </c>
      <c r="D13" s="63">
        <v>1413</v>
      </c>
      <c r="E13" s="63">
        <v>1432.5</v>
      </c>
      <c r="F13" s="63">
        <v>1426.326904</v>
      </c>
      <c r="G13" s="63">
        <f t="shared" si="0"/>
        <v>3.7067210961099829E-3</v>
      </c>
      <c r="H13" s="35" t="s">
        <v>15</v>
      </c>
      <c r="I13" s="35">
        <f>_xlfn.VAR.S(E2:E247)</f>
        <v>5109.6164721979712</v>
      </c>
    </row>
    <row r="14" spans="1:9" ht="14.4" x14ac:dyDescent="0.3">
      <c r="A14" s="61">
        <v>44196</v>
      </c>
      <c r="B14" s="63">
        <v>1435</v>
      </c>
      <c r="C14" s="63">
        <v>1444</v>
      </c>
      <c r="D14" s="63">
        <v>1425.0500489999999</v>
      </c>
      <c r="E14" s="63">
        <v>1436.3000489999999</v>
      </c>
      <c r="F14" s="63">
        <v>1430.1104740000001</v>
      </c>
      <c r="G14" s="63">
        <f t="shared" si="0"/>
        <v>2.6492269643173284E-3</v>
      </c>
      <c r="H14" s="35" t="s">
        <v>16</v>
      </c>
      <c r="I14" s="35">
        <f>VAR(G:G)</f>
        <v>2.3193586706812287E-4</v>
      </c>
    </row>
    <row r="15" spans="1:9" ht="14.4" x14ac:dyDescent="0.3">
      <c r="A15" s="61">
        <v>44197</v>
      </c>
      <c r="B15" s="63">
        <v>1440</v>
      </c>
      <c r="C15" s="63">
        <v>1443</v>
      </c>
      <c r="D15" s="63">
        <v>1420.599976</v>
      </c>
      <c r="E15" s="63">
        <v>1425.0500489999999</v>
      </c>
      <c r="F15" s="63">
        <v>1418.909058</v>
      </c>
      <c r="G15" s="63">
        <f t="shared" si="0"/>
        <v>-7.8634613619646045E-3</v>
      </c>
      <c r="H15" s="35" t="s">
        <v>17</v>
      </c>
      <c r="I15" s="35">
        <f>SKEW(E2:E247)</f>
        <v>0.17879165599453348</v>
      </c>
    </row>
    <row r="16" spans="1:9" ht="14.4" x14ac:dyDescent="0.3">
      <c r="A16" s="61">
        <v>44200</v>
      </c>
      <c r="B16" s="63">
        <v>1438</v>
      </c>
      <c r="C16" s="63">
        <v>1438</v>
      </c>
      <c r="D16" s="63">
        <v>1399</v>
      </c>
      <c r="E16" s="63">
        <v>1416</v>
      </c>
      <c r="F16" s="63">
        <v>1409.8979489999999</v>
      </c>
      <c r="G16" s="63">
        <f t="shared" si="0"/>
        <v>-6.3709399375822982E-3</v>
      </c>
      <c r="H16" s="35" t="s">
        <v>18</v>
      </c>
      <c r="I16" s="35">
        <f>KURT(E2:E247)</f>
        <v>-0.48308668232787033</v>
      </c>
    </row>
    <row r="17" spans="1:9" ht="14.4" x14ac:dyDescent="0.3">
      <c r="A17" s="61">
        <v>44201</v>
      </c>
      <c r="B17" s="63">
        <v>1419.1999510000001</v>
      </c>
      <c r="C17" s="63">
        <v>1430.75</v>
      </c>
      <c r="D17" s="63">
        <v>1409</v>
      </c>
      <c r="E17" s="63">
        <v>1426.6999510000001</v>
      </c>
      <c r="F17" s="63">
        <v>1420.5517580000001</v>
      </c>
      <c r="G17" s="63">
        <f t="shared" si="0"/>
        <v>7.5280555221111543E-3</v>
      </c>
      <c r="H17" s="35" t="s">
        <v>19</v>
      </c>
      <c r="I17" s="35">
        <f>STDEV(G:G)</f>
        <v>1.5229440799586927E-2</v>
      </c>
    </row>
    <row r="18" spans="1:9" ht="14.4" x14ac:dyDescent="0.3">
      <c r="A18" s="61">
        <v>44202</v>
      </c>
      <c r="B18" s="63">
        <v>1435</v>
      </c>
      <c r="C18" s="63">
        <v>1440</v>
      </c>
      <c r="D18" s="63">
        <v>1413.099976</v>
      </c>
      <c r="E18" s="63">
        <v>1420.5500489999999</v>
      </c>
      <c r="F18" s="63">
        <v>1414.428345</v>
      </c>
      <c r="G18" s="63">
        <f t="shared" si="0"/>
        <v>-4.3198957336820602E-3</v>
      </c>
    </row>
    <row r="19" spans="1:9" ht="14.4" x14ac:dyDescent="0.3">
      <c r="A19" s="61">
        <v>44203</v>
      </c>
      <c r="B19" s="63">
        <v>1432.5</v>
      </c>
      <c r="C19" s="63">
        <v>1432.599976</v>
      </c>
      <c r="D19" s="63">
        <v>1412.5500489999999</v>
      </c>
      <c r="E19" s="63">
        <v>1416.25</v>
      </c>
      <c r="F19" s="63">
        <v>1410.146851</v>
      </c>
      <c r="G19" s="63">
        <f t="shared" si="0"/>
        <v>-3.031621699878132E-3</v>
      </c>
    </row>
    <row r="20" spans="1:9" ht="14.4" x14ac:dyDescent="0.3">
      <c r="A20" s="61">
        <v>44204</v>
      </c>
      <c r="B20" s="63">
        <v>1432</v>
      </c>
      <c r="C20" s="63">
        <v>1442</v>
      </c>
      <c r="D20" s="63">
        <v>1423.099976</v>
      </c>
      <c r="E20" s="63">
        <v>1431.650024</v>
      </c>
      <c r="F20" s="63">
        <v>1425.480591</v>
      </c>
      <c r="G20" s="63">
        <f t="shared" si="0"/>
        <v>1.0815108660602675E-2</v>
      </c>
    </row>
    <row r="21" spans="1:9" ht="15.75" customHeight="1" x14ac:dyDescent="0.3">
      <c r="A21" s="61">
        <v>44207</v>
      </c>
      <c r="B21" s="63">
        <v>1450</v>
      </c>
      <c r="C21" s="63">
        <v>1464.900024</v>
      </c>
      <c r="D21" s="63">
        <v>1436.3000489999999</v>
      </c>
      <c r="E21" s="63">
        <v>1451.4499510000001</v>
      </c>
      <c r="F21" s="63">
        <v>1445.1951899999999</v>
      </c>
      <c r="G21" s="63">
        <f t="shared" si="0"/>
        <v>1.3735380985540219E-2</v>
      </c>
    </row>
    <row r="22" spans="1:9" ht="15.75" customHeight="1" x14ac:dyDescent="0.3">
      <c r="A22" s="61">
        <v>44208</v>
      </c>
      <c r="B22" s="63">
        <v>1452.4499510000001</v>
      </c>
      <c r="C22" s="63">
        <v>1487.6999510000001</v>
      </c>
      <c r="D22" s="63">
        <v>1449.099976</v>
      </c>
      <c r="E22" s="63">
        <v>1481</v>
      </c>
      <c r="F22" s="63">
        <v>1474.617798</v>
      </c>
      <c r="G22" s="63">
        <f t="shared" si="0"/>
        <v>2.0154512279439905E-2</v>
      </c>
    </row>
    <row r="23" spans="1:9" ht="15.75" customHeight="1" x14ac:dyDescent="0.3">
      <c r="A23" s="61">
        <v>44209</v>
      </c>
      <c r="B23" s="63">
        <v>1492.900024</v>
      </c>
      <c r="C23" s="63">
        <v>1496.900024</v>
      </c>
      <c r="D23" s="63">
        <v>1462.099976</v>
      </c>
      <c r="E23" s="63">
        <v>1470.650024</v>
      </c>
      <c r="F23" s="63">
        <v>1464.3125</v>
      </c>
      <c r="G23" s="63">
        <f t="shared" si="0"/>
        <v>-7.0130390363378967E-3</v>
      </c>
    </row>
    <row r="24" spans="1:9" ht="15.75" customHeight="1" x14ac:dyDescent="0.3">
      <c r="A24" s="61">
        <v>44210</v>
      </c>
      <c r="B24" s="63">
        <v>1471.150024</v>
      </c>
      <c r="C24" s="63">
        <v>1488</v>
      </c>
      <c r="D24" s="63">
        <v>1456</v>
      </c>
      <c r="E24" s="63">
        <v>1468.75</v>
      </c>
      <c r="F24" s="63">
        <v>1462.420654</v>
      </c>
      <c r="G24" s="63">
        <f t="shared" si="0"/>
        <v>-1.2927973389918535E-3</v>
      </c>
    </row>
    <row r="25" spans="1:9" ht="15.75" customHeight="1" x14ac:dyDescent="0.3">
      <c r="A25" s="61">
        <v>44211</v>
      </c>
      <c r="B25" s="63">
        <v>1469.099976</v>
      </c>
      <c r="C25" s="63">
        <v>1471.650024</v>
      </c>
      <c r="D25" s="63">
        <v>1445</v>
      </c>
      <c r="E25" s="63">
        <v>1466.650024</v>
      </c>
      <c r="F25" s="63">
        <v>1460.329712</v>
      </c>
      <c r="G25" s="63">
        <f t="shared" si="0"/>
        <v>-1.4307939913342448E-3</v>
      </c>
    </row>
    <row r="26" spans="1:9" ht="15.75" customHeight="1" x14ac:dyDescent="0.3">
      <c r="A26" s="61">
        <v>44214</v>
      </c>
      <c r="B26" s="63">
        <v>1469.900024</v>
      </c>
      <c r="C26" s="63">
        <v>1502.849976</v>
      </c>
      <c r="D26" s="63">
        <v>1467</v>
      </c>
      <c r="E26" s="63">
        <v>1483.099976</v>
      </c>
      <c r="F26" s="63">
        <v>1476.70874</v>
      </c>
      <c r="G26" s="63">
        <f t="shared" si="0"/>
        <v>1.115357066446105E-2</v>
      </c>
    </row>
    <row r="27" spans="1:9" ht="15.75" customHeight="1" x14ac:dyDescent="0.3">
      <c r="A27" s="61">
        <v>44215</v>
      </c>
      <c r="B27" s="63">
        <v>1491.8000489999999</v>
      </c>
      <c r="C27" s="63">
        <v>1511.650024</v>
      </c>
      <c r="D27" s="63">
        <v>1467</v>
      </c>
      <c r="E27" s="63">
        <v>1503.849976</v>
      </c>
      <c r="F27" s="63">
        <v>1497.369385</v>
      </c>
      <c r="G27" s="63">
        <f t="shared" si="0"/>
        <v>1.3893994968827188E-2</v>
      </c>
    </row>
    <row r="28" spans="1:9" ht="15.75" customHeight="1" x14ac:dyDescent="0.3">
      <c r="A28" s="61">
        <v>44216</v>
      </c>
      <c r="B28" s="63">
        <v>1501</v>
      </c>
      <c r="C28" s="63">
        <v>1501</v>
      </c>
      <c r="D28" s="63">
        <v>1486</v>
      </c>
      <c r="E28" s="63">
        <v>1492</v>
      </c>
      <c r="F28" s="63">
        <v>1485.5704350000001</v>
      </c>
      <c r="G28" s="63">
        <f t="shared" si="0"/>
        <v>-7.9109687707167933E-3</v>
      </c>
    </row>
    <row r="29" spans="1:9" ht="15.75" customHeight="1" x14ac:dyDescent="0.3">
      <c r="A29" s="61">
        <v>44217</v>
      </c>
      <c r="B29" s="63">
        <v>1492</v>
      </c>
      <c r="C29" s="63">
        <v>1494.349976</v>
      </c>
      <c r="D29" s="63">
        <v>1468.150024</v>
      </c>
      <c r="E29" s="63">
        <v>1474.8000489999999</v>
      </c>
      <c r="F29" s="63">
        <v>1468.4445800000001</v>
      </c>
      <c r="G29" s="63">
        <f t="shared" si="0"/>
        <v>-1.1595081178873265E-2</v>
      </c>
    </row>
    <row r="30" spans="1:9" ht="15.75" customHeight="1" x14ac:dyDescent="0.3">
      <c r="A30" s="61">
        <v>44218</v>
      </c>
      <c r="B30" s="63">
        <v>1467.900024</v>
      </c>
      <c r="C30" s="63">
        <v>1467.900024</v>
      </c>
      <c r="D30" s="63">
        <v>1440.150024</v>
      </c>
      <c r="E30" s="63">
        <v>1443.5500489999999</v>
      </c>
      <c r="F30" s="63">
        <v>1437.3292240000001</v>
      </c>
      <c r="G30" s="63">
        <f t="shared" si="0"/>
        <v>-2.1417029105070685E-2</v>
      </c>
    </row>
    <row r="31" spans="1:9" ht="15.75" customHeight="1" x14ac:dyDescent="0.3">
      <c r="A31" s="61">
        <v>44221</v>
      </c>
      <c r="B31" s="63">
        <v>1465.099976</v>
      </c>
      <c r="C31" s="63">
        <v>1481</v>
      </c>
      <c r="D31" s="63">
        <v>1455.150024</v>
      </c>
      <c r="E31" s="63">
        <v>1462.849976</v>
      </c>
      <c r="F31" s="63">
        <v>1456.5460210000001</v>
      </c>
      <c r="G31" s="63">
        <f t="shared" si="0"/>
        <v>1.3281179827671916E-2</v>
      </c>
    </row>
    <row r="32" spans="1:9" ht="15.75" customHeight="1" x14ac:dyDescent="0.3">
      <c r="A32" s="61">
        <v>44223</v>
      </c>
      <c r="B32" s="63">
        <v>1468</v>
      </c>
      <c r="C32" s="63">
        <v>1471.900024</v>
      </c>
      <c r="D32" s="63">
        <v>1406.150024</v>
      </c>
      <c r="E32" s="63">
        <v>1409.599976</v>
      </c>
      <c r="F32" s="63">
        <v>1403.525513</v>
      </c>
      <c r="G32" s="63">
        <f t="shared" si="0"/>
        <v>-3.7080612151625995E-2</v>
      </c>
    </row>
    <row r="33" spans="1:7" ht="15.75" customHeight="1" x14ac:dyDescent="0.3">
      <c r="A33" s="61">
        <v>44224</v>
      </c>
      <c r="B33" s="63">
        <v>1389.900024</v>
      </c>
      <c r="C33" s="63">
        <v>1401.3000489999999</v>
      </c>
      <c r="D33" s="63">
        <v>1342</v>
      </c>
      <c r="E33" s="63">
        <v>1371.4499510000001</v>
      </c>
      <c r="F33" s="63">
        <v>1365.5399170000001</v>
      </c>
      <c r="G33" s="63">
        <f t="shared" si="0"/>
        <v>-2.7437420605871961E-2</v>
      </c>
    </row>
    <row r="34" spans="1:7" ht="15.75" customHeight="1" x14ac:dyDescent="0.3">
      <c r="A34" s="61">
        <v>44225</v>
      </c>
      <c r="B34" s="63">
        <v>1391.349976</v>
      </c>
      <c r="C34" s="63">
        <v>1408.75</v>
      </c>
      <c r="D34" s="63">
        <v>1364.5</v>
      </c>
      <c r="E34" s="63">
        <v>1390.5</v>
      </c>
      <c r="F34" s="63">
        <v>1384.5078129999999</v>
      </c>
      <c r="G34" s="63">
        <f t="shared" si="0"/>
        <v>1.379485612408334E-2</v>
      </c>
    </row>
    <row r="35" spans="1:7" ht="15.75" customHeight="1" x14ac:dyDescent="0.3">
      <c r="A35" s="61">
        <v>44228</v>
      </c>
      <c r="B35" s="63">
        <v>1410.25</v>
      </c>
      <c r="C35" s="63">
        <v>1482.5</v>
      </c>
      <c r="D35" s="63">
        <v>1401</v>
      </c>
      <c r="E35" s="63">
        <v>1476.75</v>
      </c>
      <c r="F35" s="63">
        <v>1470.3861079999999</v>
      </c>
      <c r="G35" s="63">
        <f t="shared" si="0"/>
        <v>6.0180332513325031E-2</v>
      </c>
    </row>
    <row r="36" spans="1:7" ht="15.75" customHeight="1" x14ac:dyDescent="0.3">
      <c r="A36" s="61">
        <v>44229</v>
      </c>
      <c r="B36" s="63">
        <v>1501</v>
      </c>
      <c r="C36" s="63">
        <v>1578.5</v>
      </c>
      <c r="D36" s="63">
        <v>1497.400024</v>
      </c>
      <c r="E36" s="63">
        <v>1560.5500489999999</v>
      </c>
      <c r="F36" s="63">
        <v>1553.825073</v>
      </c>
      <c r="G36" s="63">
        <f t="shared" si="0"/>
        <v>5.5194627421868939E-2</v>
      </c>
    </row>
    <row r="37" spans="1:7" ht="15.75" customHeight="1" x14ac:dyDescent="0.3">
      <c r="A37" s="61">
        <v>44230</v>
      </c>
      <c r="B37" s="63">
        <v>1579</v>
      </c>
      <c r="C37" s="63">
        <v>1581.6999510000001</v>
      </c>
      <c r="D37" s="63">
        <v>1542</v>
      </c>
      <c r="E37" s="63">
        <v>1574.8000489999999</v>
      </c>
      <c r="F37" s="63">
        <v>1568.013672</v>
      </c>
      <c r="G37" s="63">
        <f t="shared" si="0"/>
        <v>9.0899565754305779E-3</v>
      </c>
    </row>
    <row r="38" spans="1:7" ht="15.75" customHeight="1" x14ac:dyDescent="0.3">
      <c r="A38" s="61">
        <v>44231</v>
      </c>
      <c r="B38" s="63">
        <v>1566</v>
      </c>
      <c r="C38" s="63">
        <v>1588</v>
      </c>
      <c r="D38" s="63">
        <v>1543.4499510000001</v>
      </c>
      <c r="E38" s="63">
        <v>1579.099976</v>
      </c>
      <c r="F38" s="63">
        <v>1572.295044</v>
      </c>
      <c r="G38" s="63">
        <f t="shared" si="0"/>
        <v>2.726738089422363E-3</v>
      </c>
    </row>
    <row r="39" spans="1:7" ht="15.75" customHeight="1" x14ac:dyDescent="0.3">
      <c r="A39" s="61">
        <v>44232</v>
      </c>
      <c r="B39" s="63">
        <v>1548</v>
      </c>
      <c r="C39" s="63">
        <v>1618.25</v>
      </c>
      <c r="D39" s="63">
        <v>1548</v>
      </c>
      <c r="E39" s="63">
        <v>1597.599976</v>
      </c>
      <c r="F39" s="63">
        <v>1590.715332</v>
      </c>
      <c r="G39" s="63">
        <f t="shared" si="0"/>
        <v>1.1647438805005053E-2</v>
      </c>
    </row>
    <row r="40" spans="1:7" ht="15.75" customHeight="1" x14ac:dyDescent="0.3">
      <c r="A40" s="61">
        <v>44235</v>
      </c>
      <c r="B40" s="63">
        <v>1620</v>
      </c>
      <c r="C40" s="63">
        <v>1631.650024</v>
      </c>
      <c r="D40" s="63">
        <v>1595.6999510000001</v>
      </c>
      <c r="E40" s="63">
        <v>1605.25</v>
      </c>
      <c r="F40" s="63">
        <v>1598.3323969999999</v>
      </c>
      <c r="G40" s="63">
        <f t="shared" si="0"/>
        <v>4.7770195950862194E-3</v>
      </c>
    </row>
    <row r="41" spans="1:7" ht="15.75" customHeight="1" x14ac:dyDescent="0.3">
      <c r="A41" s="61">
        <v>44236</v>
      </c>
      <c r="B41" s="63">
        <v>1610</v>
      </c>
      <c r="C41" s="63">
        <v>1628</v>
      </c>
      <c r="D41" s="63">
        <v>1586.6999510000001</v>
      </c>
      <c r="E41" s="63">
        <v>1611.849976</v>
      </c>
      <c r="F41" s="63">
        <v>1604.9039310000001</v>
      </c>
      <c r="G41" s="63">
        <f t="shared" si="0"/>
        <v>4.1030650638954882E-3</v>
      </c>
    </row>
    <row r="42" spans="1:7" ht="15.75" customHeight="1" x14ac:dyDescent="0.3">
      <c r="A42" s="61">
        <v>44237</v>
      </c>
      <c r="B42" s="63">
        <v>1608.349976</v>
      </c>
      <c r="C42" s="63">
        <v>1614.849976</v>
      </c>
      <c r="D42" s="63">
        <v>1567</v>
      </c>
      <c r="E42" s="63">
        <v>1581.75</v>
      </c>
      <c r="F42" s="63">
        <v>1574.933716</v>
      </c>
      <c r="G42" s="63">
        <f t="shared" si="0"/>
        <v>-1.8850743711059603E-2</v>
      </c>
    </row>
    <row r="43" spans="1:7" ht="15.75" customHeight="1" x14ac:dyDescent="0.3">
      <c r="A43" s="61">
        <v>44238</v>
      </c>
      <c r="B43" s="63">
        <v>1582</v>
      </c>
      <c r="C43" s="63">
        <v>1597.8000489999999</v>
      </c>
      <c r="D43" s="63">
        <v>1564.1999510000001</v>
      </c>
      <c r="E43" s="63">
        <v>1572.349976</v>
      </c>
      <c r="F43" s="63">
        <v>1565.5742190000001</v>
      </c>
      <c r="G43" s="63">
        <f t="shared" si="0"/>
        <v>-5.960528773197942E-3</v>
      </c>
    </row>
    <row r="44" spans="1:7" ht="15.75" customHeight="1" x14ac:dyDescent="0.3">
      <c r="A44" s="61">
        <v>44239</v>
      </c>
      <c r="B44" s="63">
        <v>1573.900024</v>
      </c>
      <c r="C44" s="63">
        <v>1592.5</v>
      </c>
      <c r="D44" s="63">
        <v>1573</v>
      </c>
      <c r="E44" s="63">
        <v>1581.9499510000001</v>
      </c>
      <c r="F44" s="63">
        <v>1575.1328129999999</v>
      </c>
      <c r="G44" s="63">
        <f t="shared" si="0"/>
        <v>6.0869320373274924E-3</v>
      </c>
    </row>
    <row r="45" spans="1:7" ht="15.75" customHeight="1" x14ac:dyDescent="0.3">
      <c r="A45" s="61">
        <v>44242</v>
      </c>
      <c r="B45" s="63">
        <v>1600.099976</v>
      </c>
      <c r="C45" s="63">
        <v>1625</v>
      </c>
      <c r="D45" s="63">
        <v>1596.6999510000001</v>
      </c>
      <c r="E45" s="63">
        <v>1616.599976</v>
      </c>
      <c r="F45" s="63">
        <v>1609.633423</v>
      </c>
      <c r="G45" s="63">
        <f t="shared" si="0"/>
        <v>2.1666931162647778E-2</v>
      </c>
    </row>
    <row r="46" spans="1:7" ht="15.75" customHeight="1" x14ac:dyDescent="0.3">
      <c r="A46" s="61">
        <v>44243</v>
      </c>
      <c r="B46" s="63">
        <v>1621.1999510000001</v>
      </c>
      <c r="C46" s="63">
        <v>1641</v>
      </c>
      <c r="D46" s="63">
        <v>1608.4499510000001</v>
      </c>
      <c r="E46" s="63">
        <v>1626.650024</v>
      </c>
      <c r="F46" s="63">
        <v>1619.640259</v>
      </c>
      <c r="G46" s="63">
        <f t="shared" si="0"/>
        <v>6.1975365254328795E-3</v>
      </c>
    </row>
    <row r="47" spans="1:7" ht="15.75" customHeight="1" x14ac:dyDescent="0.3">
      <c r="A47" s="61">
        <v>44244</v>
      </c>
      <c r="B47" s="63">
        <v>1620</v>
      </c>
      <c r="C47" s="63">
        <v>1621.8000489999999</v>
      </c>
      <c r="D47" s="63">
        <v>1583</v>
      </c>
      <c r="E47" s="63">
        <v>1586.5</v>
      </c>
      <c r="F47" s="63">
        <v>1579.6632079999999</v>
      </c>
      <c r="G47" s="63">
        <f t="shared" si="0"/>
        <v>-2.4992367955953426E-2</v>
      </c>
    </row>
    <row r="48" spans="1:7" ht="15.75" customHeight="1" x14ac:dyDescent="0.3">
      <c r="A48" s="61">
        <v>44245</v>
      </c>
      <c r="B48" s="63">
        <v>1605.9499510000001</v>
      </c>
      <c r="C48" s="63">
        <v>1605.9499510000001</v>
      </c>
      <c r="D48" s="63">
        <v>1548</v>
      </c>
      <c r="E48" s="63">
        <v>1554.3000489999999</v>
      </c>
      <c r="F48" s="63">
        <v>1547.6020510000001</v>
      </c>
      <c r="G48" s="63">
        <f t="shared" si="0"/>
        <v>-2.0505017008952929E-2</v>
      </c>
    </row>
    <row r="49" spans="1:7" ht="15.75" customHeight="1" x14ac:dyDescent="0.3">
      <c r="A49" s="61">
        <v>44246</v>
      </c>
      <c r="B49" s="63">
        <v>1545</v>
      </c>
      <c r="C49" s="63">
        <v>1564.1999510000001</v>
      </c>
      <c r="D49" s="63">
        <v>1533</v>
      </c>
      <c r="E49" s="63">
        <v>1539.099976</v>
      </c>
      <c r="F49" s="63">
        <v>1532.4674070000001</v>
      </c>
      <c r="G49" s="63">
        <f t="shared" si="0"/>
        <v>-9.8275006219178049E-3</v>
      </c>
    </row>
    <row r="50" spans="1:7" ht="15.75" customHeight="1" x14ac:dyDescent="0.3">
      <c r="A50" s="61">
        <v>44249</v>
      </c>
      <c r="B50" s="63">
        <v>1545.0500489999999</v>
      </c>
      <c r="C50" s="63">
        <v>1573.900024</v>
      </c>
      <c r="D50" s="63">
        <v>1539.4499510000001</v>
      </c>
      <c r="E50" s="63">
        <v>1548</v>
      </c>
      <c r="F50" s="63">
        <v>1541.3291019999999</v>
      </c>
      <c r="G50" s="63">
        <f t="shared" si="0"/>
        <v>5.7659607572928609E-3</v>
      </c>
    </row>
    <row r="51" spans="1:7" ht="15.75" customHeight="1" x14ac:dyDescent="0.3">
      <c r="A51" s="61">
        <v>44250</v>
      </c>
      <c r="B51" s="63">
        <v>1553.75</v>
      </c>
      <c r="C51" s="63">
        <v>1557.6999510000001</v>
      </c>
      <c r="D51" s="63">
        <v>1522.650024</v>
      </c>
      <c r="E51" s="63">
        <v>1529.150024</v>
      </c>
      <c r="F51" s="63">
        <v>1522.5604249999999</v>
      </c>
      <c r="G51" s="63">
        <f t="shared" si="0"/>
        <v>-1.2251734001920332E-2</v>
      </c>
    </row>
    <row r="52" spans="1:7" ht="15.75" customHeight="1" x14ac:dyDescent="0.3">
      <c r="A52" s="61">
        <v>44251</v>
      </c>
      <c r="B52" s="63">
        <v>1526.5</v>
      </c>
      <c r="C52" s="63">
        <v>1613.9499510000001</v>
      </c>
      <c r="D52" s="63">
        <v>1516.25</v>
      </c>
      <c r="E52" s="63">
        <v>1606.4499510000001</v>
      </c>
      <c r="F52" s="63">
        <v>1599.5272219999999</v>
      </c>
      <c r="G52" s="63">
        <f t="shared" si="0"/>
        <v>4.9314703861238693E-2</v>
      </c>
    </row>
    <row r="53" spans="1:7" ht="15.75" customHeight="1" x14ac:dyDescent="0.3">
      <c r="A53" s="61">
        <v>44252</v>
      </c>
      <c r="B53" s="63">
        <v>1609.75</v>
      </c>
      <c r="C53" s="63">
        <v>1636.25</v>
      </c>
      <c r="D53" s="63">
        <v>1602</v>
      </c>
      <c r="E53" s="63">
        <v>1606.400024</v>
      </c>
      <c r="F53" s="63">
        <v>1599.4774170000001</v>
      </c>
      <c r="G53" s="63">
        <f t="shared" si="0"/>
        <v>-3.1079571341613714E-5</v>
      </c>
    </row>
    <row r="54" spans="1:7" ht="15.75" customHeight="1" x14ac:dyDescent="0.3">
      <c r="A54" s="61">
        <v>44253</v>
      </c>
      <c r="B54" s="63">
        <v>1587.0500489999999</v>
      </c>
      <c r="C54" s="63">
        <v>1588.900024</v>
      </c>
      <c r="D54" s="63">
        <v>1521</v>
      </c>
      <c r="E54" s="63">
        <v>1534.400024</v>
      </c>
      <c r="F54" s="63">
        <v>1527.78772</v>
      </c>
      <c r="G54" s="63">
        <f t="shared" si="0"/>
        <v>-4.585622466718238E-2</v>
      </c>
    </row>
    <row r="55" spans="1:7" ht="15.75" customHeight="1" x14ac:dyDescent="0.3">
      <c r="A55" s="61">
        <v>44256</v>
      </c>
      <c r="B55" s="63">
        <v>1564</v>
      </c>
      <c r="C55" s="63">
        <v>1572.5500489999999</v>
      </c>
      <c r="D55" s="63">
        <v>1540.6999510000001</v>
      </c>
      <c r="E55" s="63">
        <v>1558.900024</v>
      </c>
      <c r="F55" s="63">
        <v>1552.182129</v>
      </c>
      <c r="G55" s="63">
        <f t="shared" si="0"/>
        <v>1.5841018943639588E-2</v>
      </c>
    </row>
    <row r="56" spans="1:7" ht="15.75" customHeight="1" x14ac:dyDescent="0.3">
      <c r="A56" s="61">
        <v>44257</v>
      </c>
      <c r="B56" s="63">
        <v>1575.6999510000001</v>
      </c>
      <c r="C56" s="63">
        <v>1587.5</v>
      </c>
      <c r="D56" s="63">
        <v>1551</v>
      </c>
      <c r="E56" s="63">
        <v>1568.1999510000001</v>
      </c>
      <c r="F56" s="63">
        <v>1561.4420170000001</v>
      </c>
      <c r="G56" s="63">
        <f t="shared" si="0"/>
        <v>5.9479738367003258E-3</v>
      </c>
    </row>
    <row r="57" spans="1:7" ht="15.75" customHeight="1" x14ac:dyDescent="0.3">
      <c r="A57" s="61">
        <v>44258</v>
      </c>
      <c r="B57" s="63">
        <v>1584</v>
      </c>
      <c r="C57" s="63">
        <v>1596</v>
      </c>
      <c r="D57" s="63">
        <v>1565</v>
      </c>
      <c r="E57" s="63">
        <v>1586.849976</v>
      </c>
      <c r="F57" s="63">
        <v>1580.0117190000001</v>
      </c>
      <c r="G57" s="63">
        <f t="shared" si="0"/>
        <v>1.1822470425783719E-2</v>
      </c>
    </row>
    <row r="58" spans="1:7" ht="15.75" customHeight="1" x14ac:dyDescent="0.3">
      <c r="A58" s="61">
        <v>44259</v>
      </c>
      <c r="B58" s="63">
        <v>1548.5500489999999</v>
      </c>
      <c r="C58" s="63">
        <v>1571</v>
      </c>
      <c r="D58" s="63">
        <v>1539.099976</v>
      </c>
      <c r="E58" s="63">
        <v>1552.0500489999999</v>
      </c>
      <c r="F58" s="63">
        <v>1545.3616939999999</v>
      </c>
      <c r="G58" s="63">
        <f t="shared" si="0"/>
        <v>-2.2174234686373653E-2</v>
      </c>
    </row>
    <row r="59" spans="1:7" ht="15.75" customHeight="1" x14ac:dyDescent="0.3">
      <c r="A59" s="61">
        <v>44260</v>
      </c>
      <c r="B59" s="63">
        <v>1531</v>
      </c>
      <c r="C59" s="63">
        <v>1545.599976</v>
      </c>
      <c r="D59" s="63">
        <v>1521.099976</v>
      </c>
      <c r="E59" s="63">
        <v>1530</v>
      </c>
      <c r="F59" s="63">
        <v>1523.4067379999999</v>
      </c>
      <c r="G59" s="63">
        <f t="shared" si="0"/>
        <v>-1.43089339037354E-2</v>
      </c>
    </row>
    <row r="60" spans="1:7" ht="15.75" customHeight="1" x14ac:dyDescent="0.3">
      <c r="A60" s="61">
        <v>44263</v>
      </c>
      <c r="B60" s="63">
        <v>1542</v>
      </c>
      <c r="C60" s="63">
        <v>1555</v>
      </c>
      <c r="D60" s="63">
        <v>1512.5</v>
      </c>
      <c r="E60" s="63">
        <v>1519.5</v>
      </c>
      <c r="F60" s="63">
        <v>1512.951904</v>
      </c>
      <c r="G60" s="63">
        <f t="shared" si="0"/>
        <v>-6.8864020296333598E-3</v>
      </c>
    </row>
    <row r="61" spans="1:7" ht="15.75" customHeight="1" x14ac:dyDescent="0.3">
      <c r="A61" s="61">
        <v>44264</v>
      </c>
      <c r="B61" s="63">
        <v>1545</v>
      </c>
      <c r="C61" s="63">
        <v>1565.6999510000001</v>
      </c>
      <c r="D61" s="63">
        <v>1538.25</v>
      </c>
      <c r="E61" s="63">
        <v>1562.5</v>
      </c>
      <c r="F61" s="63">
        <v>1555.7666019999999</v>
      </c>
      <c r="G61" s="63">
        <f t="shared" si="0"/>
        <v>2.7905769253708832E-2</v>
      </c>
    </row>
    <row r="62" spans="1:7" ht="15.75" customHeight="1" x14ac:dyDescent="0.3">
      <c r="A62" s="61">
        <v>44265</v>
      </c>
      <c r="B62" s="63">
        <v>1572</v>
      </c>
      <c r="C62" s="63">
        <v>1575</v>
      </c>
      <c r="D62" s="63">
        <v>1552.150024</v>
      </c>
      <c r="E62" s="63">
        <v>1555.75</v>
      </c>
      <c r="F62" s="63">
        <v>1549.0457759999999</v>
      </c>
      <c r="G62" s="63">
        <f t="shared" si="0"/>
        <v>-4.3293581612292896E-3</v>
      </c>
    </row>
    <row r="63" spans="1:7" ht="15.75" customHeight="1" x14ac:dyDescent="0.3">
      <c r="A63" s="61">
        <v>44267</v>
      </c>
      <c r="B63" s="63">
        <v>1600</v>
      </c>
      <c r="C63" s="63">
        <v>1600</v>
      </c>
      <c r="D63" s="63">
        <v>1535.0500489999999</v>
      </c>
      <c r="E63" s="63">
        <v>1551.9499510000001</v>
      </c>
      <c r="F63" s="63">
        <v>1545.2620850000001</v>
      </c>
      <c r="G63" s="63">
        <f t="shared" si="0"/>
        <v>-2.4455712931535263E-3</v>
      </c>
    </row>
    <row r="64" spans="1:7" ht="15.75" customHeight="1" x14ac:dyDescent="0.3">
      <c r="A64" s="61">
        <v>44270</v>
      </c>
      <c r="B64" s="63">
        <v>1548.400024</v>
      </c>
      <c r="C64" s="63">
        <v>1548.400024</v>
      </c>
      <c r="D64" s="63">
        <v>1515.3000489999999</v>
      </c>
      <c r="E64" s="63">
        <v>1528.650024</v>
      </c>
      <c r="F64" s="63">
        <v>1522.0625</v>
      </c>
      <c r="G64" s="63">
        <f t="shared" si="0"/>
        <v>-1.5127164513233952E-2</v>
      </c>
    </row>
    <row r="65" spans="1:7" ht="15.75" customHeight="1" x14ac:dyDescent="0.3">
      <c r="A65" s="61">
        <v>44271</v>
      </c>
      <c r="B65" s="63">
        <v>1530.900024</v>
      </c>
      <c r="C65" s="63">
        <v>1540.400024</v>
      </c>
      <c r="D65" s="63">
        <v>1510</v>
      </c>
      <c r="E65" s="63">
        <v>1512.150024</v>
      </c>
      <c r="F65" s="63">
        <v>1505.6336670000001</v>
      </c>
      <c r="G65" s="63">
        <f t="shared" si="0"/>
        <v>-1.085251360343833E-2</v>
      </c>
    </row>
    <row r="66" spans="1:7" ht="15.75" customHeight="1" x14ac:dyDescent="0.3">
      <c r="A66" s="61">
        <v>44272</v>
      </c>
      <c r="B66" s="63">
        <v>1524.25</v>
      </c>
      <c r="C66" s="63">
        <v>1539</v>
      </c>
      <c r="D66" s="63">
        <v>1490.1999510000001</v>
      </c>
      <c r="E66" s="63">
        <v>1495.349976</v>
      </c>
      <c r="F66" s="63">
        <v>1488.9060059999999</v>
      </c>
      <c r="G66" s="63">
        <f t="shared" si="0"/>
        <v>-1.1172217952433117E-2</v>
      </c>
    </row>
    <row r="67" spans="1:7" ht="15.75" customHeight="1" x14ac:dyDescent="0.3">
      <c r="A67" s="61">
        <v>44273</v>
      </c>
      <c r="B67" s="63">
        <v>1511.75</v>
      </c>
      <c r="C67" s="63">
        <v>1522.0500489999999</v>
      </c>
      <c r="D67" s="63">
        <v>1481.150024</v>
      </c>
      <c r="E67" s="63">
        <v>1491</v>
      </c>
      <c r="F67" s="63">
        <v>1484.574707</v>
      </c>
      <c r="G67" s="63">
        <f t="shared" si="0"/>
        <v>-2.9132413223298256E-3</v>
      </c>
    </row>
    <row r="68" spans="1:7" ht="15.75" customHeight="1" x14ac:dyDescent="0.3">
      <c r="A68" s="61">
        <v>44274</v>
      </c>
      <c r="B68" s="63">
        <v>1485</v>
      </c>
      <c r="C68" s="63">
        <v>1511.1999510000001</v>
      </c>
      <c r="D68" s="63">
        <v>1474.0500489999999</v>
      </c>
      <c r="E68" s="63">
        <v>1497.5</v>
      </c>
      <c r="F68" s="63">
        <v>1491.0467530000001</v>
      </c>
      <c r="G68" s="63">
        <f t="shared" si="0"/>
        <v>4.3500152248660429E-3</v>
      </c>
    </row>
    <row r="69" spans="1:7" ht="15.75" customHeight="1" x14ac:dyDescent="0.3">
      <c r="A69" s="61">
        <v>44277</v>
      </c>
      <c r="B69" s="63">
        <v>1494.900024</v>
      </c>
      <c r="C69" s="63">
        <v>1494.900024</v>
      </c>
      <c r="D69" s="63">
        <v>1460.400024</v>
      </c>
      <c r="E69" s="63">
        <v>1469.150024</v>
      </c>
      <c r="F69" s="63">
        <v>1462.81897</v>
      </c>
      <c r="G69" s="63">
        <f t="shared" si="0"/>
        <v>-1.9113032413548853E-2</v>
      </c>
    </row>
    <row r="70" spans="1:7" ht="15.75" customHeight="1" x14ac:dyDescent="0.3">
      <c r="A70" s="61">
        <v>44278</v>
      </c>
      <c r="B70" s="63">
        <v>1470</v>
      </c>
      <c r="C70" s="63">
        <v>1507.4499510000001</v>
      </c>
      <c r="D70" s="63">
        <v>1469.099976</v>
      </c>
      <c r="E70" s="63">
        <v>1500.150024</v>
      </c>
      <c r="F70" s="63">
        <v>1493.685303</v>
      </c>
      <c r="G70" s="63">
        <f t="shared" si="0"/>
        <v>2.088110051297937E-2</v>
      </c>
    </row>
    <row r="71" spans="1:7" ht="15.75" customHeight="1" x14ac:dyDescent="0.3">
      <c r="A71" s="61">
        <v>44279</v>
      </c>
      <c r="B71" s="63">
        <v>1490.900024</v>
      </c>
      <c r="C71" s="63">
        <v>1506.4499510000001</v>
      </c>
      <c r="D71" s="63">
        <v>1471</v>
      </c>
      <c r="E71" s="63">
        <v>1478.8000489999999</v>
      </c>
      <c r="F71" s="63">
        <v>1472.4273679999999</v>
      </c>
      <c r="G71" s="63">
        <f t="shared" si="0"/>
        <v>-1.4334137891584239E-2</v>
      </c>
    </row>
    <row r="72" spans="1:7" ht="15.75" customHeight="1" x14ac:dyDescent="0.3">
      <c r="A72" s="61">
        <v>44280</v>
      </c>
      <c r="B72" s="63">
        <v>1490.1999510000001</v>
      </c>
      <c r="C72" s="63">
        <v>1495.5500489999999</v>
      </c>
      <c r="D72" s="63">
        <v>1450.25</v>
      </c>
      <c r="E72" s="63">
        <v>1463.349976</v>
      </c>
      <c r="F72" s="63">
        <v>1457.043823</v>
      </c>
      <c r="G72" s="63">
        <f t="shared" si="0"/>
        <v>-1.0502669740287766E-2</v>
      </c>
    </row>
    <row r="73" spans="1:7" ht="15.75" customHeight="1" x14ac:dyDescent="0.3">
      <c r="A73" s="61">
        <v>44281</v>
      </c>
      <c r="B73" s="63">
        <v>1494</v>
      </c>
      <c r="C73" s="63">
        <v>1499</v>
      </c>
      <c r="D73" s="63">
        <v>1474</v>
      </c>
      <c r="E73" s="63">
        <v>1491.3000489999999</v>
      </c>
      <c r="F73" s="63">
        <v>1484.8735349999999</v>
      </c>
      <c r="G73" s="63">
        <f t="shared" si="0"/>
        <v>1.8919944168811903E-2</v>
      </c>
    </row>
    <row r="74" spans="1:7" ht="15.75" customHeight="1" x14ac:dyDescent="0.3">
      <c r="A74" s="61">
        <v>44285</v>
      </c>
      <c r="B74" s="63">
        <v>1506.650024</v>
      </c>
      <c r="C74" s="63">
        <v>1562.5500489999999</v>
      </c>
      <c r="D74" s="63">
        <v>1501.5500489999999</v>
      </c>
      <c r="E74" s="63">
        <v>1553.6999510000001</v>
      </c>
      <c r="F74" s="63">
        <v>1547.0045170000001</v>
      </c>
      <c r="G74" s="63">
        <f t="shared" si="0"/>
        <v>4.0990895934360533E-2</v>
      </c>
    </row>
    <row r="75" spans="1:7" ht="15.75" customHeight="1" x14ac:dyDescent="0.3">
      <c r="A75" s="61">
        <v>44286</v>
      </c>
      <c r="B75" s="63">
        <v>1548</v>
      </c>
      <c r="C75" s="63">
        <v>1548</v>
      </c>
      <c r="D75" s="63">
        <v>1488</v>
      </c>
      <c r="E75" s="63">
        <v>1493.650024</v>
      </c>
      <c r="F75" s="63">
        <v>1487.213379</v>
      </c>
      <c r="G75" s="63">
        <f t="shared" si="0"/>
        <v>-3.9416346660144909E-2</v>
      </c>
    </row>
    <row r="76" spans="1:7" ht="15.75" customHeight="1" x14ac:dyDescent="0.3">
      <c r="A76" s="61">
        <v>44287</v>
      </c>
      <c r="B76" s="63">
        <v>1499.400024</v>
      </c>
      <c r="C76" s="63">
        <v>1499.400024</v>
      </c>
      <c r="D76" s="63">
        <v>1465</v>
      </c>
      <c r="E76" s="63">
        <v>1486.75</v>
      </c>
      <c r="F76" s="63">
        <v>1480.343018</v>
      </c>
      <c r="G76" s="63">
        <f t="shared" si="0"/>
        <v>-4.6302753134871907E-3</v>
      </c>
    </row>
    <row r="77" spans="1:7" ht="15.75" customHeight="1" x14ac:dyDescent="0.3">
      <c r="A77" s="61">
        <v>44291</v>
      </c>
      <c r="B77" s="63">
        <v>1480</v>
      </c>
      <c r="C77" s="63">
        <v>1485</v>
      </c>
      <c r="D77" s="63">
        <v>1431</v>
      </c>
      <c r="E77" s="63">
        <v>1449.599976</v>
      </c>
      <c r="F77" s="63">
        <v>1443.353149</v>
      </c>
      <c r="G77" s="63">
        <f t="shared" si="0"/>
        <v>-2.5304889854279689E-2</v>
      </c>
    </row>
    <row r="78" spans="1:7" ht="15.75" customHeight="1" x14ac:dyDescent="0.3">
      <c r="A78" s="61">
        <v>44292</v>
      </c>
      <c r="B78" s="63">
        <v>1460</v>
      </c>
      <c r="C78" s="63">
        <v>1462.650024</v>
      </c>
      <c r="D78" s="63">
        <v>1432.650024</v>
      </c>
      <c r="E78" s="63">
        <v>1440.25</v>
      </c>
      <c r="F78" s="63">
        <v>1434.043457</v>
      </c>
      <c r="G78" s="63">
        <f t="shared" si="0"/>
        <v>-6.4709301199308801E-3</v>
      </c>
    </row>
    <row r="79" spans="1:7" ht="15.75" customHeight="1" x14ac:dyDescent="0.3">
      <c r="A79" s="61">
        <v>44293</v>
      </c>
      <c r="B79" s="63">
        <v>1439.3000489999999</v>
      </c>
      <c r="C79" s="63">
        <v>1456.6999510000001</v>
      </c>
      <c r="D79" s="63">
        <v>1421.5500489999999</v>
      </c>
      <c r="E79" s="63">
        <v>1447.1999510000001</v>
      </c>
      <c r="F79" s="63">
        <v>1440.963501</v>
      </c>
      <c r="G79" s="63">
        <f t="shared" si="0"/>
        <v>4.8139116101069178E-3</v>
      </c>
    </row>
    <row r="80" spans="1:7" ht="15.75" customHeight="1" x14ac:dyDescent="0.3">
      <c r="A80" s="61">
        <v>44294</v>
      </c>
      <c r="B80" s="63">
        <v>1453</v>
      </c>
      <c r="C80" s="63">
        <v>1460.900024</v>
      </c>
      <c r="D80" s="63">
        <v>1430.5</v>
      </c>
      <c r="E80" s="63">
        <v>1432.8000489999999</v>
      </c>
      <c r="F80" s="63">
        <v>1426.6256100000001</v>
      </c>
      <c r="G80" s="63">
        <f t="shared" si="0"/>
        <v>-1.0000015277326446E-2</v>
      </c>
    </row>
    <row r="81" spans="1:7" ht="15.75" customHeight="1" x14ac:dyDescent="0.3">
      <c r="A81" s="61">
        <v>44295</v>
      </c>
      <c r="B81" s="63">
        <v>1426</v>
      </c>
      <c r="C81" s="63">
        <v>1432.8000489999999</v>
      </c>
      <c r="D81" s="63">
        <v>1415.099976</v>
      </c>
      <c r="E81" s="63">
        <v>1421.75</v>
      </c>
      <c r="F81" s="63">
        <v>1415.623169</v>
      </c>
      <c r="G81" s="63">
        <f t="shared" si="0"/>
        <v>-7.7420987583639422E-3</v>
      </c>
    </row>
    <row r="82" spans="1:7" ht="15.75" customHeight="1" x14ac:dyDescent="0.3">
      <c r="A82" s="61">
        <v>44298</v>
      </c>
      <c r="B82" s="63">
        <v>1393</v>
      </c>
      <c r="C82" s="63">
        <v>1399</v>
      </c>
      <c r="D82" s="63">
        <v>1353</v>
      </c>
      <c r="E82" s="63">
        <v>1367.0500489999999</v>
      </c>
      <c r="F82" s="63">
        <v>1361.158936</v>
      </c>
      <c r="G82" s="63">
        <f t="shared" si="0"/>
        <v>-3.9233337843487565E-2</v>
      </c>
    </row>
    <row r="83" spans="1:7" ht="15.75" customHeight="1" x14ac:dyDescent="0.3">
      <c r="A83" s="61">
        <v>44299</v>
      </c>
      <c r="B83" s="63">
        <v>1368</v>
      </c>
      <c r="C83" s="63">
        <v>1406.4499510000001</v>
      </c>
      <c r="D83" s="63">
        <v>1361</v>
      </c>
      <c r="E83" s="63">
        <v>1400.349976</v>
      </c>
      <c r="F83" s="63">
        <v>1394.3154300000001</v>
      </c>
      <c r="G83" s="63">
        <f t="shared" si="0"/>
        <v>2.4067018876563265E-2</v>
      </c>
    </row>
    <row r="84" spans="1:7" ht="15.75" customHeight="1" x14ac:dyDescent="0.3">
      <c r="A84" s="61">
        <v>44301</v>
      </c>
      <c r="B84" s="63">
        <v>1405</v>
      </c>
      <c r="C84" s="63">
        <v>1436.6999510000001</v>
      </c>
      <c r="D84" s="63">
        <v>1391</v>
      </c>
      <c r="E84" s="63">
        <v>1430.099976</v>
      </c>
      <c r="F84" s="63">
        <v>1423.937134</v>
      </c>
      <c r="G84" s="63">
        <f t="shared" si="0"/>
        <v>2.1022166876861637E-2</v>
      </c>
    </row>
    <row r="85" spans="1:7" ht="15.75" customHeight="1" x14ac:dyDescent="0.3">
      <c r="A85" s="61">
        <v>44302</v>
      </c>
      <c r="B85" s="63">
        <v>1434.9499510000001</v>
      </c>
      <c r="C85" s="63">
        <v>1445</v>
      </c>
      <c r="D85" s="63">
        <v>1423.5</v>
      </c>
      <c r="E85" s="63">
        <v>1428.650024</v>
      </c>
      <c r="F85" s="63">
        <v>1422.493408</v>
      </c>
      <c r="G85" s="63">
        <f t="shared" si="0"/>
        <v>-1.0143958893454623E-3</v>
      </c>
    </row>
    <row r="86" spans="1:7" ht="15.75" customHeight="1" x14ac:dyDescent="0.3">
      <c r="A86" s="61">
        <v>44305</v>
      </c>
      <c r="B86" s="63">
        <v>1390</v>
      </c>
      <c r="C86" s="63">
        <v>1417.6999510000001</v>
      </c>
      <c r="D86" s="63">
        <v>1372.3000489999999</v>
      </c>
      <c r="E86" s="63">
        <v>1412.400024</v>
      </c>
      <c r="F86" s="63">
        <v>1406.3134769999999</v>
      </c>
      <c r="G86" s="63">
        <f t="shared" si="0"/>
        <v>-1.1439557160916195E-2</v>
      </c>
    </row>
    <row r="87" spans="1:7" ht="15.75" customHeight="1" x14ac:dyDescent="0.3">
      <c r="A87" s="61">
        <v>44306</v>
      </c>
      <c r="B87" s="63">
        <v>1425</v>
      </c>
      <c r="C87" s="63">
        <v>1426.400024</v>
      </c>
      <c r="D87" s="63">
        <v>1383.9499510000001</v>
      </c>
      <c r="E87" s="63">
        <v>1391.400024</v>
      </c>
      <c r="F87" s="63">
        <v>1385.4039310000001</v>
      </c>
      <c r="G87" s="63">
        <f t="shared" si="0"/>
        <v>-1.4979950308229644E-2</v>
      </c>
    </row>
    <row r="88" spans="1:7" ht="15.75" customHeight="1" x14ac:dyDescent="0.3">
      <c r="A88" s="61">
        <v>44308</v>
      </c>
      <c r="B88" s="63">
        <v>1380</v>
      </c>
      <c r="C88" s="63">
        <v>1426.8000489999999</v>
      </c>
      <c r="D88" s="63">
        <v>1371.0500489999999</v>
      </c>
      <c r="E88" s="63">
        <v>1422.5</v>
      </c>
      <c r="F88" s="63">
        <v>1416.369995</v>
      </c>
      <c r="G88" s="63">
        <f t="shared" si="0"/>
        <v>2.2105435262130935E-2</v>
      </c>
    </row>
    <row r="89" spans="1:7" ht="15.75" customHeight="1" x14ac:dyDescent="0.3">
      <c r="A89" s="61">
        <v>44309</v>
      </c>
      <c r="B89" s="63">
        <v>1409</v>
      </c>
      <c r="C89" s="63">
        <v>1434.599976</v>
      </c>
      <c r="D89" s="63">
        <v>1400.1999510000001</v>
      </c>
      <c r="E89" s="63">
        <v>1414.150024</v>
      </c>
      <c r="F89" s="63">
        <v>1408.055908</v>
      </c>
      <c r="G89" s="63">
        <f t="shared" si="0"/>
        <v>-5.8872261621687729E-3</v>
      </c>
    </row>
    <row r="90" spans="1:7" ht="15.75" customHeight="1" x14ac:dyDescent="0.3">
      <c r="A90" s="61">
        <v>44312</v>
      </c>
      <c r="B90" s="63">
        <v>1413</v>
      </c>
      <c r="C90" s="63">
        <v>1429</v>
      </c>
      <c r="D90" s="63">
        <v>1402.75</v>
      </c>
      <c r="E90" s="63">
        <v>1404.8000489999999</v>
      </c>
      <c r="F90" s="63">
        <v>1398.746216</v>
      </c>
      <c r="G90" s="63">
        <f t="shared" si="0"/>
        <v>-6.6336820770556354E-3</v>
      </c>
    </row>
    <row r="91" spans="1:7" ht="15.75" customHeight="1" x14ac:dyDescent="0.3">
      <c r="A91" s="61">
        <v>44313</v>
      </c>
      <c r="B91" s="63">
        <v>1407.25</v>
      </c>
      <c r="C91" s="63">
        <v>1442</v>
      </c>
      <c r="D91" s="63">
        <v>1404.8000489999999</v>
      </c>
      <c r="E91" s="63">
        <v>1438.6999510000001</v>
      </c>
      <c r="F91" s="63">
        <v>1432.5001219999999</v>
      </c>
      <c r="G91" s="63">
        <f t="shared" si="0"/>
        <v>2.3844915223200105E-2</v>
      </c>
    </row>
    <row r="92" spans="1:7" ht="15.75" customHeight="1" x14ac:dyDescent="0.3">
      <c r="A92" s="61">
        <v>44314</v>
      </c>
      <c r="B92" s="63">
        <v>1436.25</v>
      </c>
      <c r="C92" s="63">
        <v>1479</v>
      </c>
      <c r="D92" s="63">
        <v>1431</v>
      </c>
      <c r="E92" s="63">
        <v>1476.8000489999999</v>
      </c>
      <c r="F92" s="63">
        <v>1470.4360349999999</v>
      </c>
      <c r="G92" s="63">
        <f t="shared" si="0"/>
        <v>2.6137723943973647E-2</v>
      </c>
    </row>
    <row r="93" spans="1:7" ht="15.75" customHeight="1" x14ac:dyDescent="0.3">
      <c r="A93" s="61">
        <v>44315</v>
      </c>
      <c r="B93" s="63">
        <v>1486.1999510000001</v>
      </c>
      <c r="C93" s="63">
        <v>1503.650024</v>
      </c>
      <c r="D93" s="63">
        <v>1461</v>
      </c>
      <c r="E93" s="63">
        <v>1472.5</v>
      </c>
      <c r="F93" s="63">
        <v>1466.154419</v>
      </c>
      <c r="G93" s="63">
        <f t="shared" si="0"/>
        <v>-2.9159814026937093E-3</v>
      </c>
    </row>
    <row r="94" spans="1:7" ht="15.75" customHeight="1" x14ac:dyDescent="0.3">
      <c r="A94" s="61">
        <v>44316</v>
      </c>
      <c r="B94" s="63">
        <v>1445</v>
      </c>
      <c r="C94" s="63">
        <v>1453.8000489999999</v>
      </c>
      <c r="D94" s="63">
        <v>1407.5</v>
      </c>
      <c r="E94" s="63">
        <v>1412.3000489999999</v>
      </c>
      <c r="F94" s="63">
        <v>1406.2139890000001</v>
      </c>
      <c r="G94" s="63">
        <f t="shared" si="0"/>
        <v>-4.1742020755546151E-2</v>
      </c>
    </row>
    <row r="95" spans="1:7" ht="15.75" customHeight="1" x14ac:dyDescent="0.3">
      <c r="A95" s="61">
        <v>44319</v>
      </c>
      <c r="B95" s="63">
        <v>1393</v>
      </c>
      <c r="C95" s="63">
        <v>1421.900024</v>
      </c>
      <c r="D95" s="63">
        <v>1377.3000489999999</v>
      </c>
      <c r="E95" s="63">
        <v>1414.4499510000001</v>
      </c>
      <c r="F95" s="63">
        <v>1408.3546140000001</v>
      </c>
      <c r="G95" s="63">
        <f t="shared" si="0"/>
        <v>1.5211125246549558E-3</v>
      </c>
    </row>
    <row r="96" spans="1:7" ht="15.75" customHeight="1" x14ac:dyDescent="0.3">
      <c r="A96" s="61">
        <v>44320</v>
      </c>
      <c r="B96" s="63">
        <v>1409.9499510000001</v>
      </c>
      <c r="C96" s="63">
        <v>1423</v>
      </c>
      <c r="D96" s="63">
        <v>1383.3000489999999</v>
      </c>
      <c r="E96" s="63">
        <v>1388.349976</v>
      </c>
      <c r="F96" s="63">
        <v>1382.3670649999999</v>
      </c>
      <c r="G96" s="63">
        <f t="shared" si="0"/>
        <v>-1.8624753918860773E-2</v>
      </c>
    </row>
    <row r="97" spans="1:7" ht="15.75" customHeight="1" x14ac:dyDescent="0.3">
      <c r="A97" s="61">
        <v>44321</v>
      </c>
      <c r="B97" s="63">
        <v>1401</v>
      </c>
      <c r="C97" s="63">
        <v>1409.599976</v>
      </c>
      <c r="D97" s="63">
        <v>1381.6999510000001</v>
      </c>
      <c r="E97" s="63">
        <v>1402.599976</v>
      </c>
      <c r="F97" s="63">
        <v>1396.555664</v>
      </c>
      <c r="G97" s="63">
        <f t="shared" si="0"/>
        <v>1.0211665615740786E-2</v>
      </c>
    </row>
    <row r="98" spans="1:7" ht="15.75" customHeight="1" x14ac:dyDescent="0.3">
      <c r="A98" s="61">
        <v>44322</v>
      </c>
      <c r="B98" s="63">
        <v>1407.599976</v>
      </c>
      <c r="C98" s="63">
        <v>1410.8000489999999</v>
      </c>
      <c r="D98" s="63">
        <v>1395</v>
      </c>
      <c r="E98" s="63">
        <v>1400.900024</v>
      </c>
      <c r="F98" s="63">
        <v>1394.8630370000001</v>
      </c>
      <c r="G98" s="63">
        <f t="shared" si="0"/>
        <v>-1.2127356578185723E-3</v>
      </c>
    </row>
    <row r="99" spans="1:7" ht="15.75" customHeight="1" x14ac:dyDescent="0.3">
      <c r="A99" s="61">
        <v>44323</v>
      </c>
      <c r="B99" s="63">
        <v>1412.9499510000001</v>
      </c>
      <c r="C99" s="63">
        <v>1424.9499510000001</v>
      </c>
      <c r="D99" s="63">
        <v>1410.25</v>
      </c>
      <c r="E99" s="63">
        <v>1414.75</v>
      </c>
      <c r="F99" s="63">
        <v>1408.6533199999999</v>
      </c>
      <c r="G99" s="63">
        <f t="shared" si="0"/>
        <v>9.8379326887213878E-3</v>
      </c>
    </row>
    <row r="100" spans="1:7" ht="15.75" customHeight="1" x14ac:dyDescent="0.3">
      <c r="A100" s="61">
        <v>44326</v>
      </c>
      <c r="B100" s="63">
        <v>1427</v>
      </c>
      <c r="C100" s="63">
        <v>1430</v>
      </c>
      <c r="D100" s="63">
        <v>1412.8000489999999</v>
      </c>
      <c r="E100" s="63">
        <v>1419.849976</v>
      </c>
      <c r="F100" s="63">
        <v>1413.731323</v>
      </c>
      <c r="G100" s="63">
        <f t="shared" si="0"/>
        <v>3.5983782870190537E-3</v>
      </c>
    </row>
    <row r="101" spans="1:7" ht="15.75" customHeight="1" x14ac:dyDescent="0.3">
      <c r="A101" s="61">
        <v>44327</v>
      </c>
      <c r="B101" s="63">
        <v>1396</v>
      </c>
      <c r="C101" s="63">
        <v>1424.1999510000001</v>
      </c>
      <c r="D101" s="63">
        <v>1395.0500489999999</v>
      </c>
      <c r="E101" s="63">
        <v>1403.5500489999999</v>
      </c>
      <c r="F101" s="63">
        <v>1397.5017089999999</v>
      </c>
      <c r="G101" s="63">
        <f t="shared" si="0"/>
        <v>-1.1546439008146787E-2</v>
      </c>
    </row>
    <row r="102" spans="1:7" ht="15.75" customHeight="1" x14ac:dyDescent="0.3">
      <c r="A102" s="61">
        <v>44328</v>
      </c>
      <c r="B102" s="63">
        <v>1399.75</v>
      </c>
      <c r="C102" s="63">
        <v>1408.599976</v>
      </c>
      <c r="D102" s="63">
        <v>1388.849976</v>
      </c>
      <c r="E102" s="63">
        <v>1399.5</v>
      </c>
      <c r="F102" s="63">
        <v>1393.469116</v>
      </c>
      <c r="G102" s="63">
        <f t="shared" si="0"/>
        <v>-2.8897463459972334E-3</v>
      </c>
    </row>
    <row r="103" spans="1:7" ht="15.75" customHeight="1" x14ac:dyDescent="0.3">
      <c r="A103" s="61">
        <v>44330</v>
      </c>
      <c r="B103" s="63">
        <v>1394.349976</v>
      </c>
      <c r="C103" s="63">
        <v>1398.900024</v>
      </c>
      <c r="D103" s="63">
        <v>1382.349976</v>
      </c>
      <c r="E103" s="63">
        <v>1386.849976</v>
      </c>
      <c r="F103" s="63">
        <v>1380.8735349999999</v>
      </c>
      <c r="G103" s="63">
        <f t="shared" si="0"/>
        <v>-9.080058874427031E-3</v>
      </c>
    </row>
    <row r="104" spans="1:7" ht="15.75" customHeight="1" x14ac:dyDescent="0.3">
      <c r="A104" s="61">
        <v>44333</v>
      </c>
      <c r="B104" s="63">
        <v>1395.150024</v>
      </c>
      <c r="C104" s="63">
        <v>1442.599976</v>
      </c>
      <c r="D104" s="63">
        <v>1381.3000489999999</v>
      </c>
      <c r="E104" s="63">
        <v>1440.25</v>
      </c>
      <c r="F104" s="63">
        <v>1434.043457</v>
      </c>
      <c r="G104" s="63">
        <f t="shared" si="0"/>
        <v>3.7781738531411292E-2</v>
      </c>
    </row>
    <row r="105" spans="1:7" ht="15.75" customHeight="1" x14ac:dyDescent="0.3">
      <c r="A105" s="61">
        <v>44334</v>
      </c>
      <c r="B105" s="63">
        <v>1458.9499510000001</v>
      </c>
      <c r="C105" s="63">
        <v>1482.75</v>
      </c>
      <c r="D105" s="63">
        <v>1455</v>
      </c>
      <c r="E105" s="63">
        <v>1476.6999510000001</v>
      </c>
      <c r="F105" s="63">
        <v>1470.3363039999999</v>
      </c>
      <c r="G105" s="63">
        <f t="shared" si="0"/>
        <v>2.4993125685140061E-2</v>
      </c>
    </row>
    <row r="106" spans="1:7" ht="15.75" customHeight="1" x14ac:dyDescent="0.3">
      <c r="A106" s="61">
        <v>44335</v>
      </c>
      <c r="B106" s="63">
        <v>1470.1999510000001</v>
      </c>
      <c r="C106" s="63">
        <v>1478.849976</v>
      </c>
      <c r="D106" s="63">
        <v>1452.5500489999999</v>
      </c>
      <c r="E106" s="63">
        <v>1458.1999510000001</v>
      </c>
      <c r="F106" s="63">
        <v>1451.9160159999999</v>
      </c>
      <c r="G106" s="63">
        <f t="shared" si="0"/>
        <v>-1.2607070528375437E-2</v>
      </c>
    </row>
    <row r="107" spans="1:7" ht="15.75" customHeight="1" x14ac:dyDescent="0.3">
      <c r="A107" s="61">
        <v>44336</v>
      </c>
      <c r="B107" s="63">
        <v>1458.349976</v>
      </c>
      <c r="C107" s="63">
        <v>1465.900024</v>
      </c>
      <c r="D107" s="63">
        <v>1428.5</v>
      </c>
      <c r="E107" s="63">
        <v>1432.8000489999999</v>
      </c>
      <c r="F107" s="63">
        <v>1426.6256100000001</v>
      </c>
      <c r="G107" s="63">
        <f t="shared" si="0"/>
        <v>-1.7572158823984132E-2</v>
      </c>
    </row>
    <row r="108" spans="1:7" ht="15.75" customHeight="1" x14ac:dyDescent="0.3">
      <c r="A108" s="61">
        <v>44337</v>
      </c>
      <c r="B108" s="63">
        <v>1443</v>
      </c>
      <c r="C108" s="63">
        <v>1501.900024</v>
      </c>
      <c r="D108" s="63">
        <v>1443</v>
      </c>
      <c r="E108" s="63">
        <v>1497.3000489999999</v>
      </c>
      <c r="F108" s="63">
        <v>1490.8476559999999</v>
      </c>
      <c r="G108" s="63">
        <f t="shared" si="0"/>
        <v>4.4032912923972385E-2</v>
      </c>
    </row>
    <row r="109" spans="1:7" ht="15.75" customHeight="1" x14ac:dyDescent="0.3">
      <c r="A109" s="61">
        <v>44340</v>
      </c>
      <c r="B109" s="63">
        <v>1503.25</v>
      </c>
      <c r="C109" s="63">
        <v>1520.4499510000001</v>
      </c>
      <c r="D109" s="63">
        <v>1498.5</v>
      </c>
      <c r="E109" s="63">
        <v>1509.9499510000001</v>
      </c>
      <c r="F109" s="63">
        <v>1503.4429929999999</v>
      </c>
      <c r="G109" s="63">
        <f t="shared" si="0"/>
        <v>8.4129863573034497E-3</v>
      </c>
    </row>
    <row r="110" spans="1:7" ht="15.75" customHeight="1" x14ac:dyDescent="0.3">
      <c r="A110" s="61">
        <v>44341</v>
      </c>
      <c r="B110" s="63">
        <v>1510.5</v>
      </c>
      <c r="C110" s="63">
        <v>1513.75</v>
      </c>
      <c r="D110" s="63">
        <v>1470.5</v>
      </c>
      <c r="E110" s="63">
        <v>1478.9499510000001</v>
      </c>
      <c r="F110" s="63">
        <v>1472.5766599999999</v>
      </c>
      <c r="G110" s="63">
        <f t="shared" si="0"/>
        <v>-2.0744161844918656E-2</v>
      </c>
    </row>
    <row r="111" spans="1:7" ht="15.75" customHeight="1" x14ac:dyDescent="0.3">
      <c r="A111" s="61">
        <v>44342</v>
      </c>
      <c r="B111" s="63">
        <v>1480</v>
      </c>
      <c r="C111" s="63">
        <v>1487</v>
      </c>
      <c r="D111" s="63">
        <v>1470</v>
      </c>
      <c r="E111" s="63">
        <v>1477.0500489999999</v>
      </c>
      <c r="F111" s="63">
        <v>1470.684937</v>
      </c>
      <c r="G111" s="63">
        <f t="shared" si="0"/>
        <v>-1.2854548454774718E-3</v>
      </c>
    </row>
    <row r="112" spans="1:7" ht="15.75" customHeight="1" x14ac:dyDescent="0.3">
      <c r="A112" s="61">
        <v>44343</v>
      </c>
      <c r="B112" s="63">
        <v>1473.099976</v>
      </c>
      <c r="C112" s="63">
        <v>1489</v>
      </c>
      <c r="D112" s="63">
        <v>1462.4499510000001</v>
      </c>
      <c r="E112" s="63">
        <v>1482.650024</v>
      </c>
      <c r="F112" s="63">
        <v>1476.2607419999999</v>
      </c>
      <c r="G112" s="63">
        <f t="shared" si="0"/>
        <v>3.784154843013456E-3</v>
      </c>
    </row>
    <row r="113" spans="1:7" ht="15.75" customHeight="1" x14ac:dyDescent="0.3">
      <c r="A113" s="61">
        <v>44344</v>
      </c>
      <c r="B113" s="63">
        <v>1490.900024</v>
      </c>
      <c r="C113" s="63">
        <v>1513</v>
      </c>
      <c r="D113" s="63">
        <v>1478.75</v>
      </c>
      <c r="E113" s="63">
        <v>1503.4499510000001</v>
      </c>
      <c r="F113" s="63">
        <v>1496.9710689999999</v>
      </c>
      <c r="G113" s="63">
        <f t="shared" si="0"/>
        <v>1.3931391168112749E-2</v>
      </c>
    </row>
    <row r="114" spans="1:7" ht="15.75" customHeight="1" x14ac:dyDescent="0.3">
      <c r="A114" s="61">
        <v>44347</v>
      </c>
      <c r="B114" s="63">
        <v>1500</v>
      </c>
      <c r="C114" s="63">
        <v>1519.5</v>
      </c>
      <c r="D114" s="63">
        <v>1487.5</v>
      </c>
      <c r="E114" s="63">
        <v>1515.849976</v>
      </c>
      <c r="F114" s="63">
        <v>1509.3176269999999</v>
      </c>
      <c r="G114" s="63">
        <f t="shared" si="0"/>
        <v>8.2138873359689762E-3</v>
      </c>
    </row>
    <row r="115" spans="1:7" ht="15.75" customHeight="1" x14ac:dyDescent="0.3">
      <c r="A115" s="61">
        <v>44348</v>
      </c>
      <c r="B115" s="63">
        <v>1520.3000489999999</v>
      </c>
      <c r="C115" s="63">
        <v>1527</v>
      </c>
      <c r="D115" s="63">
        <v>1507.25</v>
      </c>
      <c r="E115" s="63">
        <v>1511.6999510000001</v>
      </c>
      <c r="F115" s="63">
        <v>1505.185547</v>
      </c>
      <c r="G115" s="63">
        <f t="shared" si="0"/>
        <v>-2.7415089424248614E-3</v>
      </c>
    </row>
    <row r="116" spans="1:7" ht="15.75" customHeight="1" x14ac:dyDescent="0.3">
      <c r="A116" s="61">
        <v>44349</v>
      </c>
      <c r="B116" s="63">
        <v>1510</v>
      </c>
      <c r="C116" s="63">
        <v>1510.1999510000001</v>
      </c>
      <c r="D116" s="63">
        <v>1493</v>
      </c>
      <c r="E116" s="63">
        <v>1504</v>
      </c>
      <c r="F116" s="63">
        <v>1497.518677</v>
      </c>
      <c r="G116" s="63">
        <f t="shared" si="0"/>
        <v>-5.106587431037723E-3</v>
      </c>
    </row>
    <row r="117" spans="1:7" ht="15.75" customHeight="1" x14ac:dyDescent="0.3">
      <c r="A117" s="61">
        <v>44350</v>
      </c>
      <c r="B117" s="63">
        <v>1508</v>
      </c>
      <c r="C117" s="63">
        <v>1524.9499510000001</v>
      </c>
      <c r="D117" s="63">
        <v>1487.75</v>
      </c>
      <c r="E117" s="63">
        <v>1520.5500489999999</v>
      </c>
      <c r="F117" s="63">
        <v>1513.997437</v>
      </c>
      <c r="G117" s="63">
        <f t="shared" si="0"/>
        <v>1.0943918211914304E-2</v>
      </c>
    </row>
    <row r="118" spans="1:7" ht="15.75" customHeight="1" x14ac:dyDescent="0.3">
      <c r="A118" s="61">
        <v>44351</v>
      </c>
      <c r="B118" s="63">
        <v>1516</v>
      </c>
      <c r="C118" s="63">
        <v>1520.650024</v>
      </c>
      <c r="D118" s="63">
        <v>1499.1999510000001</v>
      </c>
      <c r="E118" s="63">
        <v>1500.9499510000001</v>
      </c>
      <c r="F118" s="63">
        <v>1494.481812</v>
      </c>
      <c r="G118" s="63">
        <f t="shared" si="0"/>
        <v>-1.2973935414972767E-2</v>
      </c>
    </row>
    <row r="119" spans="1:7" ht="15.75" customHeight="1" x14ac:dyDescent="0.3">
      <c r="A119" s="61">
        <v>44354</v>
      </c>
      <c r="B119" s="63">
        <v>1510</v>
      </c>
      <c r="C119" s="63">
        <v>1514</v>
      </c>
      <c r="D119" s="63">
        <v>1496</v>
      </c>
      <c r="E119" s="63">
        <v>1499.849976</v>
      </c>
      <c r="F119" s="63">
        <v>1493.3865969999999</v>
      </c>
      <c r="G119" s="63">
        <f t="shared" si="0"/>
        <v>-7.3312121835886548E-4</v>
      </c>
    </row>
    <row r="120" spans="1:7" ht="15.75" customHeight="1" x14ac:dyDescent="0.3">
      <c r="A120" s="61">
        <v>44355</v>
      </c>
      <c r="B120" s="63">
        <v>1496.5500489999999</v>
      </c>
      <c r="C120" s="63">
        <v>1501.3000489999999</v>
      </c>
      <c r="D120" s="63">
        <v>1481.5</v>
      </c>
      <c r="E120" s="63">
        <v>1483.0500489999999</v>
      </c>
      <c r="F120" s="63">
        <v>1476.659058</v>
      </c>
      <c r="G120" s="63">
        <f t="shared" si="0"/>
        <v>-1.1264276037097861E-2</v>
      </c>
    </row>
    <row r="121" spans="1:7" ht="15.75" customHeight="1" x14ac:dyDescent="0.3">
      <c r="A121" s="61">
        <v>44356</v>
      </c>
      <c r="B121" s="63">
        <v>1483.900024</v>
      </c>
      <c r="C121" s="63">
        <v>1502</v>
      </c>
      <c r="D121" s="63">
        <v>1472.0500489999999</v>
      </c>
      <c r="E121" s="63">
        <v>1480.3000489999999</v>
      </c>
      <c r="F121" s="63">
        <v>1473.9208980000001</v>
      </c>
      <c r="G121" s="63">
        <f t="shared" si="0"/>
        <v>-1.8560080304257038E-3</v>
      </c>
    </row>
    <row r="122" spans="1:7" ht="15.75" customHeight="1" x14ac:dyDescent="0.3">
      <c r="A122" s="61">
        <v>44357</v>
      </c>
      <c r="B122" s="63">
        <v>1482.099976</v>
      </c>
      <c r="C122" s="63">
        <v>1489</v>
      </c>
      <c r="D122" s="63">
        <v>1473.650024</v>
      </c>
      <c r="E122" s="63">
        <v>1481.0500489999999</v>
      </c>
      <c r="F122" s="63">
        <v>1474.667725</v>
      </c>
      <c r="G122" s="63">
        <f t="shared" si="0"/>
        <v>5.0652573401719714E-4</v>
      </c>
    </row>
    <row r="123" spans="1:7" ht="15.75" customHeight="1" x14ac:dyDescent="0.3">
      <c r="A123" s="61">
        <v>44358</v>
      </c>
      <c r="B123" s="63">
        <v>1491</v>
      </c>
      <c r="C123" s="63">
        <v>1496.5500489999999</v>
      </c>
      <c r="D123" s="63">
        <v>1481.0500489999999</v>
      </c>
      <c r="E123" s="63">
        <v>1486.349976</v>
      </c>
      <c r="F123" s="63">
        <v>1479.9448239999999</v>
      </c>
      <c r="G123" s="63">
        <f t="shared" si="0"/>
        <v>3.5721052712195233E-3</v>
      </c>
    </row>
    <row r="124" spans="1:7" ht="15.75" customHeight="1" x14ac:dyDescent="0.3">
      <c r="A124" s="61">
        <v>44361</v>
      </c>
      <c r="B124" s="63">
        <v>1478.25</v>
      </c>
      <c r="C124" s="63">
        <v>1486</v>
      </c>
      <c r="D124" s="63">
        <v>1462.5500489999999</v>
      </c>
      <c r="E124" s="63">
        <v>1479.4499510000001</v>
      </c>
      <c r="F124" s="63">
        <v>1473.0744629999999</v>
      </c>
      <c r="G124" s="63">
        <f t="shared" si="0"/>
        <v>-4.6530700783854193E-3</v>
      </c>
    </row>
    <row r="125" spans="1:7" ht="15.75" customHeight="1" x14ac:dyDescent="0.3">
      <c r="A125" s="61">
        <v>44362</v>
      </c>
      <c r="B125" s="63">
        <v>1486</v>
      </c>
      <c r="C125" s="63">
        <v>1496</v>
      </c>
      <c r="D125" s="63">
        <v>1474.8000489999999</v>
      </c>
      <c r="E125" s="63">
        <v>1490.25</v>
      </c>
      <c r="F125" s="63">
        <v>1483.8280030000001</v>
      </c>
      <c r="G125" s="63">
        <f t="shared" si="0"/>
        <v>7.2735271523404945E-3</v>
      </c>
    </row>
    <row r="126" spans="1:7" ht="15.75" customHeight="1" x14ac:dyDescent="0.3">
      <c r="A126" s="61">
        <v>44363</v>
      </c>
      <c r="B126" s="63">
        <v>1488</v>
      </c>
      <c r="C126" s="63">
        <v>1494</v>
      </c>
      <c r="D126" s="63">
        <v>1478.099976</v>
      </c>
      <c r="E126" s="63">
        <v>1484.599976</v>
      </c>
      <c r="F126" s="63">
        <v>1478.2022710000001</v>
      </c>
      <c r="G126" s="63">
        <f t="shared" si="0"/>
        <v>-3.7985315825601025E-3</v>
      </c>
    </row>
    <row r="127" spans="1:7" ht="15.75" customHeight="1" x14ac:dyDescent="0.3">
      <c r="A127" s="61">
        <v>44364</v>
      </c>
      <c r="B127" s="63">
        <v>1466</v>
      </c>
      <c r="C127" s="63">
        <v>1478.75</v>
      </c>
      <c r="D127" s="63">
        <v>1460</v>
      </c>
      <c r="E127" s="63">
        <v>1466.099976</v>
      </c>
      <c r="F127" s="63">
        <v>1459.781982</v>
      </c>
      <c r="G127" s="63">
        <f t="shared" si="0"/>
        <v>-1.2539561943218256E-2</v>
      </c>
    </row>
    <row r="128" spans="1:7" ht="15.75" customHeight="1" x14ac:dyDescent="0.3">
      <c r="A128" s="61">
        <v>44365</v>
      </c>
      <c r="B128" s="63">
        <v>1469.5</v>
      </c>
      <c r="C128" s="63">
        <v>1490</v>
      </c>
      <c r="D128" s="63">
        <v>1455</v>
      </c>
      <c r="E128" s="63">
        <v>1479.8000489999999</v>
      </c>
      <c r="F128" s="63">
        <v>1473.423096</v>
      </c>
      <c r="G128" s="63">
        <f t="shared" si="0"/>
        <v>9.3011790297752462E-3</v>
      </c>
    </row>
    <row r="129" spans="1:7" ht="15.75" customHeight="1" x14ac:dyDescent="0.3">
      <c r="A129" s="61">
        <v>44368</v>
      </c>
      <c r="B129" s="63">
        <v>1461.349976</v>
      </c>
      <c r="C129" s="63">
        <v>1491.8000489999999</v>
      </c>
      <c r="D129" s="63">
        <v>1459</v>
      </c>
      <c r="E129" s="63">
        <v>1488.6999510000001</v>
      </c>
      <c r="F129" s="63">
        <v>1482.284668</v>
      </c>
      <c r="G129" s="63">
        <f t="shared" si="0"/>
        <v>5.9962463643547462E-3</v>
      </c>
    </row>
    <row r="130" spans="1:7" ht="15.75" customHeight="1" x14ac:dyDescent="0.3">
      <c r="A130" s="61">
        <v>44369</v>
      </c>
      <c r="B130" s="63">
        <v>1497</v>
      </c>
      <c r="C130" s="63">
        <v>1508</v>
      </c>
      <c r="D130" s="63">
        <v>1480</v>
      </c>
      <c r="E130" s="63">
        <v>1483.8000489999999</v>
      </c>
      <c r="F130" s="63">
        <v>1477.405884</v>
      </c>
      <c r="G130" s="63">
        <f t="shared" si="0"/>
        <v>-3.2968251896440472E-3</v>
      </c>
    </row>
    <row r="131" spans="1:7" ht="15.75" customHeight="1" x14ac:dyDescent="0.3">
      <c r="A131" s="61">
        <v>44370</v>
      </c>
      <c r="B131" s="63">
        <v>1490</v>
      </c>
      <c r="C131" s="63">
        <v>1497.8000489999999</v>
      </c>
      <c r="D131" s="63">
        <v>1478.599976</v>
      </c>
      <c r="E131" s="63">
        <v>1485.5</v>
      </c>
      <c r="F131" s="63">
        <v>1479.0985109999999</v>
      </c>
      <c r="G131" s="63">
        <f t="shared" si="0"/>
        <v>1.1450181239189621E-3</v>
      </c>
    </row>
    <row r="132" spans="1:7" ht="15.75" customHeight="1" x14ac:dyDescent="0.3">
      <c r="A132" s="61">
        <v>44371</v>
      </c>
      <c r="B132" s="63">
        <v>1490</v>
      </c>
      <c r="C132" s="63">
        <v>1513.4499510000001</v>
      </c>
      <c r="D132" s="63">
        <v>1488</v>
      </c>
      <c r="E132" s="63">
        <v>1506.25</v>
      </c>
      <c r="F132" s="63">
        <v>1499.759033</v>
      </c>
      <c r="G132" s="63">
        <f t="shared" si="0"/>
        <v>1.387170233630289E-2</v>
      </c>
    </row>
    <row r="133" spans="1:7" ht="15.75" customHeight="1" x14ac:dyDescent="0.3">
      <c r="A133" s="61">
        <v>44372</v>
      </c>
      <c r="B133" s="63">
        <v>1511.099976</v>
      </c>
      <c r="C133" s="63">
        <v>1522</v>
      </c>
      <c r="D133" s="63">
        <v>1507</v>
      </c>
      <c r="E133" s="63">
        <v>1515.099976</v>
      </c>
      <c r="F133" s="63">
        <v>1508.570923</v>
      </c>
      <c r="G133" s="63">
        <f t="shared" si="0"/>
        <v>5.8583092862860096E-3</v>
      </c>
    </row>
    <row r="134" spans="1:7" ht="15.75" customHeight="1" x14ac:dyDescent="0.3">
      <c r="A134" s="61">
        <v>44375</v>
      </c>
      <c r="B134" s="63">
        <v>1520</v>
      </c>
      <c r="C134" s="63">
        <v>1523</v>
      </c>
      <c r="D134" s="63">
        <v>1505</v>
      </c>
      <c r="E134" s="63">
        <v>1508.349976</v>
      </c>
      <c r="F134" s="63">
        <v>1501.849976</v>
      </c>
      <c r="G134" s="63">
        <f t="shared" si="0"/>
        <v>-4.4651053080516515E-3</v>
      </c>
    </row>
    <row r="135" spans="1:7" ht="15.75" customHeight="1" x14ac:dyDescent="0.3">
      <c r="A135" s="61">
        <v>44376</v>
      </c>
      <c r="B135" s="63">
        <v>1507</v>
      </c>
      <c r="C135" s="63">
        <v>1508.1999510000001</v>
      </c>
      <c r="D135" s="63">
        <v>1492.150024</v>
      </c>
      <c r="E135" s="63">
        <v>1502.0500489999999</v>
      </c>
      <c r="F135" s="63">
        <v>1502.0500489999999</v>
      </c>
      <c r="G135" s="63">
        <f t="shared" si="0"/>
        <v>-4.1854478770322612E-3</v>
      </c>
    </row>
    <row r="136" spans="1:7" ht="15.75" customHeight="1" x14ac:dyDescent="0.3">
      <c r="A136" s="61">
        <v>44377</v>
      </c>
      <c r="B136" s="63">
        <v>1498</v>
      </c>
      <c r="C136" s="63">
        <v>1509</v>
      </c>
      <c r="D136" s="63">
        <v>1494.099976</v>
      </c>
      <c r="E136" s="63">
        <v>1497.900024</v>
      </c>
      <c r="F136" s="63">
        <v>1497.900024</v>
      </c>
      <c r="G136" s="63">
        <f t="shared" si="0"/>
        <v>-2.7667311430625355E-3</v>
      </c>
    </row>
    <row r="137" spans="1:7" ht="15.75" customHeight="1" x14ac:dyDescent="0.3">
      <c r="A137" s="61">
        <v>44378</v>
      </c>
      <c r="B137" s="63">
        <v>1502</v>
      </c>
      <c r="C137" s="63">
        <v>1502</v>
      </c>
      <c r="D137" s="63">
        <v>1483</v>
      </c>
      <c r="E137" s="63">
        <v>1486.75</v>
      </c>
      <c r="F137" s="63">
        <v>1486.75</v>
      </c>
      <c r="G137" s="63">
        <f t="shared" si="0"/>
        <v>-7.4716136104015177E-3</v>
      </c>
    </row>
    <row r="138" spans="1:7" ht="15.75" customHeight="1" x14ac:dyDescent="0.3">
      <c r="A138" s="61">
        <v>44379</v>
      </c>
      <c r="B138" s="63">
        <v>1485</v>
      </c>
      <c r="C138" s="63">
        <v>1489.25</v>
      </c>
      <c r="D138" s="63">
        <v>1477</v>
      </c>
      <c r="E138" s="63">
        <v>1480.400024</v>
      </c>
      <c r="F138" s="63">
        <v>1480.400024</v>
      </c>
      <c r="G138" s="63">
        <f t="shared" si="0"/>
        <v>-4.2801918628675986E-3</v>
      </c>
    </row>
    <row r="139" spans="1:7" ht="15.75" customHeight="1" x14ac:dyDescent="0.3">
      <c r="A139" s="61">
        <v>44382</v>
      </c>
      <c r="B139" s="63">
        <v>1489.9499510000001</v>
      </c>
      <c r="C139" s="63">
        <v>1504.5</v>
      </c>
      <c r="D139" s="63">
        <v>1484.5500489999999</v>
      </c>
      <c r="E139" s="63">
        <v>1495.4499510000001</v>
      </c>
      <c r="F139" s="63">
        <v>1495.4499510000001</v>
      </c>
      <c r="G139" s="63">
        <f t="shared" si="0"/>
        <v>1.011479438695724E-2</v>
      </c>
    </row>
    <row r="140" spans="1:7" ht="15.75" customHeight="1" x14ac:dyDescent="0.3">
      <c r="A140" s="61">
        <v>44383</v>
      </c>
      <c r="B140" s="63">
        <v>1497</v>
      </c>
      <c r="C140" s="63">
        <v>1540</v>
      </c>
      <c r="D140" s="63">
        <v>1496</v>
      </c>
      <c r="E140" s="63">
        <v>1534.6999510000001</v>
      </c>
      <c r="F140" s="63">
        <v>1534.6999510000001</v>
      </c>
      <c r="G140" s="63">
        <f t="shared" si="0"/>
        <v>2.5907758142191817E-2</v>
      </c>
    </row>
    <row r="141" spans="1:7" ht="15.75" customHeight="1" x14ac:dyDescent="0.3">
      <c r="A141" s="61">
        <v>44384</v>
      </c>
      <c r="B141" s="63">
        <v>1534</v>
      </c>
      <c r="C141" s="63">
        <v>1545.349976</v>
      </c>
      <c r="D141" s="63">
        <v>1527.6999510000001</v>
      </c>
      <c r="E141" s="63">
        <v>1539.5</v>
      </c>
      <c r="F141" s="63">
        <v>1539.5</v>
      </c>
      <c r="G141" s="63">
        <f t="shared" si="0"/>
        <v>3.1227981115704555E-3</v>
      </c>
    </row>
    <row r="142" spans="1:7" ht="15.75" customHeight="1" x14ac:dyDescent="0.3">
      <c r="A142" s="61">
        <v>44385</v>
      </c>
      <c r="B142" s="63">
        <v>1525</v>
      </c>
      <c r="C142" s="63">
        <v>1537.6999510000001</v>
      </c>
      <c r="D142" s="63">
        <v>1513.4499510000001</v>
      </c>
      <c r="E142" s="63">
        <v>1520.4499510000001</v>
      </c>
      <c r="F142" s="63">
        <v>1520.4499510000001</v>
      </c>
      <c r="G142" s="63">
        <f t="shared" si="0"/>
        <v>-1.2451376934888521E-2</v>
      </c>
    </row>
    <row r="143" spans="1:7" ht="15.75" customHeight="1" x14ac:dyDescent="0.3">
      <c r="A143" s="61">
        <v>44386</v>
      </c>
      <c r="B143" s="63">
        <v>1512.5500489999999</v>
      </c>
      <c r="C143" s="63">
        <v>1516</v>
      </c>
      <c r="D143" s="63">
        <v>1497.5</v>
      </c>
      <c r="E143" s="63">
        <v>1502</v>
      </c>
      <c r="F143" s="63">
        <v>1502</v>
      </c>
      <c r="G143" s="63">
        <f t="shared" si="0"/>
        <v>-1.2208758105586468E-2</v>
      </c>
    </row>
    <row r="144" spans="1:7" ht="15.75" customHeight="1" x14ac:dyDescent="0.3">
      <c r="A144" s="61">
        <v>44389</v>
      </c>
      <c r="B144" s="63">
        <v>1502</v>
      </c>
      <c r="C144" s="63">
        <v>1502</v>
      </c>
      <c r="D144" s="63">
        <v>1484</v>
      </c>
      <c r="E144" s="63">
        <v>1487</v>
      </c>
      <c r="F144" s="63">
        <v>1487</v>
      </c>
      <c r="G144" s="63">
        <f t="shared" si="0"/>
        <v>-1.0036885863925007E-2</v>
      </c>
    </row>
    <row r="145" spans="1:7" ht="15.75" customHeight="1" x14ac:dyDescent="0.3">
      <c r="A145" s="61">
        <v>44390</v>
      </c>
      <c r="B145" s="63">
        <v>1496.099976</v>
      </c>
      <c r="C145" s="63">
        <v>1506.099976</v>
      </c>
      <c r="D145" s="63">
        <v>1484.099976</v>
      </c>
      <c r="E145" s="63">
        <v>1501.849976</v>
      </c>
      <c r="F145" s="63">
        <v>1501.849976</v>
      </c>
      <c r="G145" s="63">
        <f t="shared" si="0"/>
        <v>9.9369980524007962E-3</v>
      </c>
    </row>
    <row r="146" spans="1:7" ht="15.75" customHeight="1" x14ac:dyDescent="0.3">
      <c r="A146" s="61">
        <v>44391</v>
      </c>
      <c r="B146" s="63">
        <v>1497.5</v>
      </c>
      <c r="C146" s="63">
        <v>1507.349976</v>
      </c>
      <c r="D146" s="63">
        <v>1491.099976</v>
      </c>
      <c r="E146" s="63">
        <v>1499.150024</v>
      </c>
      <c r="F146" s="63">
        <v>1499.150024</v>
      </c>
      <c r="G146" s="63">
        <f t="shared" si="0"/>
        <v>-1.7993686960850986E-3</v>
      </c>
    </row>
    <row r="147" spans="1:7" ht="15.75" customHeight="1" x14ac:dyDescent="0.3">
      <c r="A147" s="61">
        <v>44392</v>
      </c>
      <c r="B147" s="63">
        <v>1505</v>
      </c>
      <c r="C147" s="63">
        <v>1526.75</v>
      </c>
      <c r="D147" s="63">
        <v>1499.650024</v>
      </c>
      <c r="E147" s="63">
        <v>1520.6999510000001</v>
      </c>
      <c r="F147" s="63">
        <v>1520.6999510000001</v>
      </c>
      <c r="G147" s="63">
        <f t="shared" si="0"/>
        <v>1.4272426107938985E-2</v>
      </c>
    </row>
    <row r="148" spans="1:7" ht="15.75" customHeight="1" x14ac:dyDescent="0.3">
      <c r="A148" s="61">
        <v>44393</v>
      </c>
      <c r="B148" s="63">
        <v>1527.9499510000001</v>
      </c>
      <c r="C148" s="63">
        <v>1529.9499510000001</v>
      </c>
      <c r="D148" s="63">
        <v>1518.8000489999999</v>
      </c>
      <c r="E148" s="63">
        <v>1522.349976</v>
      </c>
      <c r="F148" s="63">
        <v>1522.349976</v>
      </c>
      <c r="G148" s="63">
        <f t="shared" si="0"/>
        <v>1.0844548734268607E-3</v>
      </c>
    </row>
    <row r="149" spans="1:7" ht="15.75" customHeight="1" x14ac:dyDescent="0.3">
      <c r="A149" s="61">
        <v>44396</v>
      </c>
      <c r="B149" s="63">
        <v>1487</v>
      </c>
      <c r="C149" s="63">
        <v>1488.849976</v>
      </c>
      <c r="D149" s="63">
        <v>1466</v>
      </c>
      <c r="E149" s="63">
        <v>1471</v>
      </c>
      <c r="F149" s="63">
        <v>1471</v>
      </c>
      <c r="G149" s="63">
        <f t="shared" si="0"/>
        <v>-3.4312736196399241E-2</v>
      </c>
    </row>
    <row r="150" spans="1:7" ht="15.75" customHeight="1" x14ac:dyDescent="0.3">
      <c r="A150" s="61">
        <v>44397</v>
      </c>
      <c r="B150" s="63">
        <v>1442</v>
      </c>
      <c r="C150" s="63">
        <v>1454</v>
      </c>
      <c r="D150" s="63">
        <v>1436.150024</v>
      </c>
      <c r="E150" s="63">
        <v>1443.150024</v>
      </c>
      <c r="F150" s="63">
        <v>1443.150024</v>
      </c>
      <c r="G150" s="63">
        <f t="shared" si="0"/>
        <v>-1.9114200495766436E-2</v>
      </c>
    </row>
    <row r="151" spans="1:7" ht="15.75" customHeight="1" x14ac:dyDescent="0.3">
      <c r="A151" s="61">
        <v>44399</v>
      </c>
      <c r="B151" s="63">
        <v>1456.099976</v>
      </c>
      <c r="C151" s="63">
        <v>1468.5</v>
      </c>
      <c r="D151" s="63">
        <v>1445</v>
      </c>
      <c r="E151" s="63">
        <v>1448.6999510000001</v>
      </c>
      <c r="F151" s="63">
        <v>1448.6999510000001</v>
      </c>
      <c r="G151" s="63">
        <f t="shared" si="0"/>
        <v>3.8383276185063615E-3</v>
      </c>
    </row>
    <row r="152" spans="1:7" ht="15.75" customHeight="1" x14ac:dyDescent="0.3">
      <c r="A152" s="61">
        <v>44400</v>
      </c>
      <c r="B152" s="63">
        <v>1451.5</v>
      </c>
      <c r="C152" s="63">
        <v>1457.4499510000001</v>
      </c>
      <c r="D152" s="63">
        <v>1435.3000489999999</v>
      </c>
      <c r="E152" s="63">
        <v>1442.75</v>
      </c>
      <c r="F152" s="63">
        <v>1442.75</v>
      </c>
      <c r="G152" s="63">
        <f t="shared" si="0"/>
        <v>-4.1155541331016395E-3</v>
      </c>
    </row>
    <row r="153" spans="1:7" ht="15.75" customHeight="1" x14ac:dyDescent="0.3">
      <c r="A153" s="61">
        <v>44403</v>
      </c>
      <c r="B153" s="63">
        <v>1430</v>
      </c>
      <c r="C153" s="63">
        <v>1444</v>
      </c>
      <c r="D153" s="63">
        <v>1428.099976</v>
      </c>
      <c r="E153" s="63">
        <v>1434.5500489999999</v>
      </c>
      <c r="F153" s="63">
        <v>1434.5500489999999</v>
      </c>
      <c r="G153" s="63">
        <f t="shared" si="0"/>
        <v>-5.6997692697415775E-3</v>
      </c>
    </row>
    <row r="154" spans="1:7" ht="15.75" customHeight="1" x14ac:dyDescent="0.3">
      <c r="A154" s="61">
        <v>44404</v>
      </c>
      <c r="B154" s="63">
        <v>1436.099976</v>
      </c>
      <c r="C154" s="63">
        <v>1449.900024</v>
      </c>
      <c r="D154" s="63">
        <v>1436.099976</v>
      </c>
      <c r="E154" s="63">
        <v>1439.75</v>
      </c>
      <c r="F154" s="63">
        <v>1439.75</v>
      </c>
      <c r="G154" s="63">
        <f t="shared" si="0"/>
        <v>3.6182420654475014E-3</v>
      </c>
    </row>
    <row r="155" spans="1:7" ht="15.75" customHeight="1" x14ac:dyDescent="0.3">
      <c r="A155" s="61">
        <v>44405</v>
      </c>
      <c r="B155" s="63">
        <v>1435.0500489999999</v>
      </c>
      <c r="C155" s="63">
        <v>1438.6999510000001</v>
      </c>
      <c r="D155" s="63">
        <v>1404</v>
      </c>
      <c r="E155" s="63">
        <v>1417.3000489999999</v>
      </c>
      <c r="F155" s="63">
        <v>1417.3000489999999</v>
      </c>
      <c r="G155" s="63">
        <f t="shared" si="0"/>
        <v>-1.5715799641143481E-2</v>
      </c>
    </row>
    <row r="156" spans="1:7" ht="15.75" customHeight="1" x14ac:dyDescent="0.3">
      <c r="A156" s="61">
        <v>44406</v>
      </c>
      <c r="B156" s="63">
        <v>1428.25</v>
      </c>
      <c r="C156" s="63">
        <v>1429.9499510000001</v>
      </c>
      <c r="D156" s="63">
        <v>1413.3000489999999</v>
      </c>
      <c r="E156" s="63">
        <v>1418.25</v>
      </c>
      <c r="F156" s="63">
        <v>1418.25</v>
      </c>
      <c r="G156" s="63">
        <f t="shared" si="0"/>
        <v>6.7002946103829136E-4</v>
      </c>
    </row>
    <row r="157" spans="1:7" ht="15.75" customHeight="1" x14ac:dyDescent="0.3">
      <c r="A157" s="61">
        <v>44407</v>
      </c>
      <c r="B157" s="63">
        <v>1419</v>
      </c>
      <c r="C157" s="63">
        <v>1431.75</v>
      </c>
      <c r="D157" s="63">
        <v>1407.9499510000001</v>
      </c>
      <c r="E157" s="63">
        <v>1426.4499510000001</v>
      </c>
      <c r="F157" s="63">
        <v>1426.4499510000001</v>
      </c>
      <c r="G157" s="63">
        <f t="shared" si="0"/>
        <v>5.7650886578775613E-3</v>
      </c>
    </row>
    <row r="158" spans="1:7" ht="15.75" customHeight="1" x14ac:dyDescent="0.3">
      <c r="A158" s="61">
        <v>44410</v>
      </c>
      <c r="B158" s="63">
        <v>1435</v>
      </c>
      <c r="C158" s="63">
        <v>1435</v>
      </c>
      <c r="D158" s="63">
        <v>1416.25</v>
      </c>
      <c r="E158" s="63">
        <v>1422.650024</v>
      </c>
      <c r="F158" s="63">
        <v>1422.650024</v>
      </c>
      <c r="G158" s="63">
        <f t="shared" si="0"/>
        <v>-2.6674593987508965E-3</v>
      </c>
    </row>
    <row r="159" spans="1:7" ht="15.75" customHeight="1" x14ac:dyDescent="0.3">
      <c r="A159" s="61">
        <v>44411</v>
      </c>
      <c r="B159" s="63">
        <v>1410</v>
      </c>
      <c r="C159" s="63">
        <v>1439.900024</v>
      </c>
      <c r="D159" s="63">
        <v>1410</v>
      </c>
      <c r="E159" s="63">
        <v>1434.6999510000001</v>
      </c>
      <c r="F159" s="63">
        <v>1434.6999510000001</v>
      </c>
      <c r="G159" s="63">
        <f t="shared" si="0"/>
        <v>8.4343874850590188E-3</v>
      </c>
    </row>
    <row r="160" spans="1:7" ht="15.75" customHeight="1" x14ac:dyDescent="0.3">
      <c r="A160" s="61">
        <v>44412</v>
      </c>
      <c r="B160" s="63">
        <v>1441</v>
      </c>
      <c r="C160" s="63">
        <v>1474.5</v>
      </c>
      <c r="D160" s="63">
        <v>1440</v>
      </c>
      <c r="E160" s="63">
        <v>1465.3000489999999</v>
      </c>
      <c r="F160" s="63">
        <v>1465.3000489999999</v>
      </c>
      <c r="G160" s="63">
        <f t="shared" si="0"/>
        <v>2.1104299133367786E-2</v>
      </c>
    </row>
    <row r="161" spans="1:7" ht="15.75" customHeight="1" x14ac:dyDescent="0.3">
      <c r="A161" s="61">
        <v>44413</v>
      </c>
      <c r="B161" s="63">
        <v>1467.099976</v>
      </c>
      <c r="C161" s="63">
        <v>1507.0500489999999</v>
      </c>
      <c r="D161" s="63">
        <v>1457.400024</v>
      </c>
      <c r="E161" s="63">
        <v>1484.849976</v>
      </c>
      <c r="F161" s="63">
        <v>1484.849976</v>
      </c>
      <c r="G161" s="63">
        <f t="shared" si="0"/>
        <v>1.325370778644706E-2</v>
      </c>
    </row>
    <row r="162" spans="1:7" ht="15.75" customHeight="1" x14ac:dyDescent="0.3">
      <c r="A162" s="61">
        <v>44414</v>
      </c>
      <c r="B162" s="63">
        <v>1483.5500489999999</v>
      </c>
      <c r="C162" s="63">
        <v>1500</v>
      </c>
      <c r="D162" s="63">
        <v>1474</v>
      </c>
      <c r="E162" s="63">
        <v>1492.650024</v>
      </c>
      <c r="F162" s="63">
        <v>1492.650024</v>
      </c>
      <c r="G162" s="63">
        <f t="shared" si="0"/>
        <v>5.2393389373897106E-3</v>
      </c>
    </row>
    <row r="163" spans="1:7" ht="15.75" customHeight="1" x14ac:dyDescent="0.3">
      <c r="A163" s="61">
        <v>44417</v>
      </c>
      <c r="B163" s="63">
        <v>1492</v>
      </c>
      <c r="C163" s="63">
        <v>1507.349976</v>
      </c>
      <c r="D163" s="63">
        <v>1476</v>
      </c>
      <c r="E163" s="63">
        <v>1503.900024</v>
      </c>
      <c r="F163" s="63">
        <v>1503.900024</v>
      </c>
      <c r="G163" s="63">
        <f t="shared" si="0"/>
        <v>7.5086700880084966E-3</v>
      </c>
    </row>
    <row r="164" spans="1:7" ht="15.75" customHeight="1" x14ac:dyDescent="0.3">
      <c r="A164" s="61">
        <v>44418</v>
      </c>
      <c r="B164" s="63">
        <v>1489</v>
      </c>
      <c r="C164" s="63">
        <v>1519.75</v>
      </c>
      <c r="D164" s="63">
        <v>1489</v>
      </c>
      <c r="E164" s="63">
        <v>1507.650024</v>
      </c>
      <c r="F164" s="63">
        <v>1507.650024</v>
      </c>
      <c r="G164" s="63">
        <f t="shared" si="0"/>
        <v>2.4904131615972598E-3</v>
      </c>
    </row>
    <row r="165" spans="1:7" ht="15.75" customHeight="1" x14ac:dyDescent="0.3">
      <c r="A165" s="61">
        <v>44419</v>
      </c>
      <c r="B165" s="63">
        <v>1514.900024</v>
      </c>
      <c r="C165" s="63">
        <v>1518.849976</v>
      </c>
      <c r="D165" s="63">
        <v>1491.0500489999999</v>
      </c>
      <c r="E165" s="63">
        <v>1494.9499510000001</v>
      </c>
      <c r="F165" s="63">
        <v>1494.9499510000001</v>
      </c>
      <c r="G165" s="63">
        <f t="shared" si="0"/>
        <v>-8.4594343852459671E-3</v>
      </c>
    </row>
    <row r="166" spans="1:7" ht="15.75" customHeight="1" x14ac:dyDescent="0.3">
      <c r="A166" s="61">
        <v>44420</v>
      </c>
      <c r="B166" s="63">
        <v>1497</v>
      </c>
      <c r="C166" s="63">
        <v>1507.599976</v>
      </c>
      <c r="D166" s="63">
        <v>1489.3000489999999</v>
      </c>
      <c r="E166" s="63">
        <v>1501.400024</v>
      </c>
      <c r="F166" s="63">
        <v>1501.400024</v>
      </c>
      <c r="G166" s="63">
        <f t="shared" si="0"/>
        <v>4.305293451555915E-3</v>
      </c>
    </row>
    <row r="167" spans="1:7" ht="15.75" customHeight="1" x14ac:dyDescent="0.3">
      <c r="A167" s="61">
        <v>44421</v>
      </c>
      <c r="B167" s="63">
        <v>1501.1999510000001</v>
      </c>
      <c r="C167" s="63">
        <v>1531</v>
      </c>
      <c r="D167" s="63">
        <v>1501</v>
      </c>
      <c r="E167" s="63">
        <v>1526.1999510000001</v>
      </c>
      <c r="F167" s="63">
        <v>1526.1999510000001</v>
      </c>
      <c r="G167" s="63">
        <f t="shared" si="0"/>
        <v>1.6382931625665911E-2</v>
      </c>
    </row>
    <row r="168" spans="1:7" ht="15.75" customHeight="1" x14ac:dyDescent="0.3">
      <c r="A168" s="61">
        <v>44424</v>
      </c>
      <c r="B168" s="63">
        <v>1526.150024</v>
      </c>
      <c r="C168" s="63">
        <v>1535</v>
      </c>
      <c r="D168" s="63">
        <v>1521.4499510000001</v>
      </c>
      <c r="E168" s="63">
        <v>1530.599976</v>
      </c>
      <c r="F168" s="63">
        <v>1530.599976</v>
      </c>
      <c r="G168" s="63">
        <f t="shared" si="0"/>
        <v>2.878845946046663E-3</v>
      </c>
    </row>
    <row r="169" spans="1:7" ht="15.75" customHeight="1" x14ac:dyDescent="0.3">
      <c r="A169" s="61">
        <v>44425</v>
      </c>
      <c r="B169" s="63">
        <v>1517.1999510000001</v>
      </c>
      <c r="C169" s="63">
        <v>1524</v>
      </c>
      <c r="D169" s="63">
        <v>1505.3000489999999</v>
      </c>
      <c r="E169" s="63">
        <v>1514.650024</v>
      </c>
      <c r="F169" s="63">
        <v>1514.650024</v>
      </c>
      <c r="G169" s="63">
        <f t="shared" si="0"/>
        <v>-1.047539469923882E-2</v>
      </c>
    </row>
    <row r="170" spans="1:7" ht="15.75" customHeight="1" x14ac:dyDescent="0.3">
      <c r="A170" s="61">
        <v>44426</v>
      </c>
      <c r="B170" s="63">
        <v>1556.6999510000001</v>
      </c>
      <c r="C170" s="63">
        <v>1565.349976</v>
      </c>
      <c r="D170" s="63">
        <v>1508.349976</v>
      </c>
      <c r="E170" s="63">
        <v>1513</v>
      </c>
      <c r="F170" s="63">
        <v>1513</v>
      </c>
      <c r="G170" s="63">
        <f t="shared" si="0"/>
        <v>-1.089970208100375E-3</v>
      </c>
    </row>
    <row r="171" spans="1:7" ht="15.75" customHeight="1" x14ac:dyDescent="0.3">
      <c r="A171" s="61">
        <v>44428</v>
      </c>
      <c r="B171" s="63">
        <v>1486.0500489999999</v>
      </c>
      <c r="C171" s="63">
        <v>1519.8000489999999</v>
      </c>
      <c r="D171" s="63">
        <v>1486.0500489999999</v>
      </c>
      <c r="E171" s="63">
        <v>1514.75</v>
      </c>
      <c r="F171" s="63">
        <v>1514.75</v>
      </c>
      <c r="G171" s="63">
        <f t="shared" si="0"/>
        <v>1.1559740367424885E-3</v>
      </c>
    </row>
    <row r="172" spans="1:7" ht="15.75" customHeight="1" x14ac:dyDescent="0.3">
      <c r="A172" s="61">
        <v>44431</v>
      </c>
      <c r="B172" s="63">
        <v>1529.849976</v>
      </c>
      <c r="C172" s="63">
        <v>1533.150024</v>
      </c>
      <c r="D172" s="63">
        <v>1508.650024</v>
      </c>
      <c r="E172" s="63">
        <v>1524.599976</v>
      </c>
      <c r="F172" s="63">
        <v>1524.599976</v>
      </c>
      <c r="G172" s="63">
        <f t="shared" si="0"/>
        <v>6.4816559872409576E-3</v>
      </c>
    </row>
    <row r="173" spans="1:7" ht="15.75" customHeight="1" x14ac:dyDescent="0.3">
      <c r="A173" s="61">
        <v>44432</v>
      </c>
      <c r="B173" s="63">
        <v>1530</v>
      </c>
      <c r="C173" s="63">
        <v>1564.5</v>
      </c>
      <c r="D173" s="63">
        <v>1527.4499510000001</v>
      </c>
      <c r="E173" s="63">
        <v>1558.849976</v>
      </c>
      <c r="F173" s="63">
        <v>1558.849976</v>
      </c>
      <c r="G173" s="63">
        <f t="shared" si="0"/>
        <v>2.2216289697690694E-2</v>
      </c>
    </row>
    <row r="174" spans="1:7" ht="15.75" customHeight="1" x14ac:dyDescent="0.3">
      <c r="A174" s="61">
        <v>44433</v>
      </c>
      <c r="B174" s="63">
        <v>1552.099976</v>
      </c>
      <c r="C174" s="63">
        <v>1564.8000489999999</v>
      </c>
      <c r="D174" s="63">
        <v>1548</v>
      </c>
      <c r="E174" s="63">
        <v>1557.400024</v>
      </c>
      <c r="F174" s="63">
        <v>1557.400024</v>
      </c>
      <c r="G174" s="63">
        <f t="shared" si="0"/>
        <v>-9.3057495684518944E-4</v>
      </c>
    </row>
    <row r="175" spans="1:7" ht="15.75" customHeight="1" x14ac:dyDescent="0.3">
      <c r="A175" s="61">
        <v>44434</v>
      </c>
      <c r="B175" s="63">
        <v>1550</v>
      </c>
      <c r="C175" s="63">
        <v>1571</v>
      </c>
      <c r="D175" s="63">
        <v>1543.4499510000001</v>
      </c>
      <c r="E175" s="63">
        <v>1554.8000489999999</v>
      </c>
      <c r="F175" s="63">
        <v>1554.8000489999999</v>
      </c>
      <c r="G175" s="63">
        <f t="shared" si="0"/>
        <v>-1.6708280598098551E-3</v>
      </c>
    </row>
    <row r="176" spans="1:7" ht="15.75" customHeight="1" x14ac:dyDescent="0.3">
      <c r="A176" s="61">
        <v>44435</v>
      </c>
      <c r="B176" s="63">
        <v>1552</v>
      </c>
      <c r="C176" s="63">
        <v>1558.650024</v>
      </c>
      <c r="D176" s="63">
        <v>1545.25</v>
      </c>
      <c r="E176" s="63">
        <v>1548.4499510000001</v>
      </c>
      <c r="F176" s="63">
        <v>1548.4499510000001</v>
      </c>
      <c r="G176" s="63">
        <f t="shared" si="0"/>
        <v>-4.0925525582144288E-3</v>
      </c>
    </row>
    <row r="177" spans="1:7" ht="15.75" customHeight="1" x14ac:dyDescent="0.3">
      <c r="A177" s="61">
        <v>44438</v>
      </c>
      <c r="B177" s="63">
        <v>1555.599976</v>
      </c>
      <c r="C177" s="63">
        <v>1570</v>
      </c>
      <c r="D177" s="63">
        <v>1551.599976</v>
      </c>
      <c r="E177" s="63">
        <v>1568.25</v>
      </c>
      <c r="F177" s="63">
        <v>1568.25</v>
      </c>
      <c r="G177" s="63">
        <f t="shared" si="0"/>
        <v>1.2705949041692021E-2</v>
      </c>
    </row>
    <row r="178" spans="1:7" ht="15.75" customHeight="1" x14ac:dyDescent="0.3">
      <c r="A178" s="61">
        <v>44439</v>
      </c>
      <c r="B178" s="63">
        <v>1563.5</v>
      </c>
      <c r="C178" s="63">
        <v>1583.349976</v>
      </c>
      <c r="D178" s="63">
        <v>1562.1999510000001</v>
      </c>
      <c r="E178" s="63">
        <v>1581.400024</v>
      </c>
      <c r="F178" s="63">
        <v>1581.400024</v>
      </c>
      <c r="G178" s="63">
        <f t="shared" si="0"/>
        <v>8.3501978363999443E-3</v>
      </c>
    </row>
    <row r="179" spans="1:7" ht="15.75" customHeight="1" x14ac:dyDescent="0.3">
      <c r="A179" s="61">
        <v>44440</v>
      </c>
      <c r="B179" s="63">
        <v>1575</v>
      </c>
      <c r="C179" s="63">
        <v>1598</v>
      </c>
      <c r="D179" s="63">
        <v>1574.5</v>
      </c>
      <c r="E179" s="63">
        <v>1579.099976</v>
      </c>
      <c r="F179" s="63">
        <v>1579.099976</v>
      </c>
      <c r="G179" s="63">
        <f t="shared" si="0"/>
        <v>-1.4554965391860221E-3</v>
      </c>
    </row>
    <row r="180" spans="1:7" ht="15.75" customHeight="1" x14ac:dyDescent="0.3">
      <c r="A180" s="61">
        <v>44441</v>
      </c>
      <c r="B180" s="63">
        <v>1574.099976</v>
      </c>
      <c r="C180" s="63">
        <v>1592</v>
      </c>
      <c r="D180" s="63">
        <v>1571.25</v>
      </c>
      <c r="E180" s="63">
        <v>1589</v>
      </c>
      <c r="F180" s="63">
        <v>1589</v>
      </c>
      <c r="G180" s="63">
        <f t="shared" si="0"/>
        <v>6.2498382626495078E-3</v>
      </c>
    </row>
    <row r="181" spans="1:7" ht="15.75" customHeight="1" x14ac:dyDescent="0.3">
      <c r="A181" s="61">
        <v>44442</v>
      </c>
      <c r="B181" s="63">
        <v>1586.099976</v>
      </c>
      <c r="C181" s="63">
        <v>1598</v>
      </c>
      <c r="D181" s="63">
        <v>1568.3000489999999</v>
      </c>
      <c r="E181" s="63">
        <v>1576.0500489999999</v>
      </c>
      <c r="F181" s="63">
        <v>1576.0500489999999</v>
      </c>
      <c r="G181" s="63">
        <f t="shared" si="0"/>
        <v>-8.1831396434383814E-3</v>
      </c>
    </row>
    <row r="182" spans="1:7" ht="15.75" customHeight="1" x14ac:dyDescent="0.3">
      <c r="A182" s="61">
        <v>44445</v>
      </c>
      <c r="B182" s="63">
        <v>1579.9499510000001</v>
      </c>
      <c r="C182" s="63">
        <v>1580.9499510000001</v>
      </c>
      <c r="D182" s="63">
        <v>1561.9499510000001</v>
      </c>
      <c r="E182" s="63">
        <v>1565.6999510000001</v>
      </c>
      <c r="F182" s="63">
        <v>1565.6999510000001</v>
      </c>
      <c r="G182" s="63">
        <f t="shared" si="0"/>
        <v>-6.5887708717067752E-3</v>
      </c>
    </row>
    <row r="183" spans="1:7" ht="15.75" customHeight="1" x14ac:dyDescent="0.3">
      <c r="A183" s="61">
        <v>44446</v>
      </c>
      <c r="B183" s="63">
        <v>1562.5</v>
      </c>
      <c r="C183" s="63">
        <v>1582</v>
      </c>
      <c r="D183" s="63">
        <v>1555.1999510000001</v>
      </c>
      <c r="E183" s="63">
        <v>1569.25</v>
      </c>
      <c r="F183" s="63">
        <v>1569.25</v>
      </c>
      <c r="G183" s="63">
        <f t="shared" si="0"/>
        <v>2.2648211760702788E-3</v>
      </c>
    </row>
    <row r="184" spans="1:7" ht="15.75" customHeight="1" x14ac:dyDescent="0.3">
      <c r="A184" s="61">
        <v>44447</v>
      </c>
      <c r="B184" s="63">
        <v>1571.9499510000001</v>
      </c>
      <c r="C184" s="63">
        <v>1580.5</v>
      </c>
      <c r="D184" s="63">
        <v>1565.599976</v>
      </c>
      <c r="E184" s="63">
        <v>1576.400024</v>
      </c>
      <c r="F184" s="63">
        <v>1576.400024</v>
      </c>
      <c r="G184" s="63">
        <f t="shared" si="0"/>
        <v>4.545983347769819E-3</v>
      </c>
    </row>
    <row r="185" spans="1:7" ht="15.75" customHeight="1" x14ac:dyDescent="0.3">
      <c r="A185" s="61">
        <v>44448</v>
      </c>
      <c r="B185" s="63">
        <v>1574</v>
      </c>
      <c r="C185" s="63">
        <v>1579.4499510000001</v>
      </c>
      <c r="D185" s="63">
        <v>1561</v>
      </c>
      <c r="E185" s="63">
        <v>1568.599976</v>
      </c>
      <c r="F185" s="63">
        <v>1568.599976</v>
      </c>
      <c r="G185" s="63">
        <f t="shared" si="0"/>
        <v>-4.9602950671126297E-3</v>
      </c>
    </row>
    <row r="186" spans="1:7" ht="15.75" customHeight="1" x14ac:dyDescent="0.3">
      <c r="A186" s="61">
        <v>44452</v>
      </c>
      <c r="B186" s="63">
        <v>1562</v>
      </c>
      <c r="C186" s="63">
        <v>1584</v>
      </c>
      <c r="D186" s="63">
        <v>1553.650024</v>
      </c>
      <c r="E186" s="63">
        <v>1555.5500489999999</v>
      </c>
      <c r="F186" s="63">
        <v>1555.5500489999999</v>
      </c>
      <c r="G186" s="63">
        <f t="shared" si="0"/>
        <v>-8.3542741519589212E-3</v>
      </c>
    </row>
    <row r="187" spans="1:7" ht="15.75" customHeight="1" x14ac:dyDescent="0.3">
      <c r="A187" s="61">
        <v>44453</v>
      </c>
      <c r="B187" s="63">
        <v>1560</v>
      </c>
      <c r="C187" s="63">
        <v>1564.5</v>
      </c>
      <c r="D187" s="63">
        <v>1546.599976</v>
      </c>
      <c r="E187" s="63">
        <v>1548.5500489999999</v>
      </c>
      <c r="F187" s="63">
        <v>1548.5500489999999</v>
      </c>
      <c r="G187" s="63">
        <f t="shared" si="0"/>
        <v>-4.5101714796289653E-3</v>
      </c>
    </row>
    <row r="188" spans="1:7" ht="15.75" customHeight="1" x14ac:dyDescent="0.3">
      <c r="A188" s="61">
        <v>44454</v>
      </c>
      <c r="B188" s="63">
        <v>1535</v>
      </c>
      <c r="C188" s="63">
        <v>1554.8000489999999</v>
      </c>
      <c r="D188" s="63">
        <v>1535</v>
      </c>
      <c r="E188" s="63">
        <v>1546.8000489999999</v>
      </c>
      <c r="F188" s="63">
        <v>1546.8000489999999</v>
      </c>
      <c r="G188" s="63">
        <f t="shared" si="0"/>
        <v>-1.1307284352652213E-3</v>
      </c>
    </row>
    <row r="189" spans="1:7" ht="15.75" customHeight="1" x14ac:dyDescent="0.3">
      <c r="A189" s="61">
        <v>44455</v>
      </c>
      <c r="B189" s="63">
        <v>1537.75</v>
      </c>
      <c r="C189" s="63">
        <v>1564.3000489999999</v>
      </c>
      <c r="D189" s="63">
        <v>1536.3000489999999</v>
      </c>
      <c r="E189" s="63">
        <v>1559.9499510000001</v>
      </c>
      <c r="F189" s="63">
        <v>1559.9499510000001</v>
      </c>
      <c r="G189" s="63">
        <f t="shared" si="0"/>
        <v>8.4654256251693889E-3</v>
      </c>
    </row>
    <row r="190" spans="1:7" ht="15.75" customHeight="1" x14ac:dyDescent="0.3">
      <c r="A190" s="61">
        <v>44456</v>
      </c>
      <c r="B190" s="63">
        <v>1569</v>
      </c>
      <c r="C190" s="63">
        <v>1589</v>
      </c>
      <c r="D190" s="63">
        <v>1559.1999510000001</v>
      </c>
      <c r="E190" s="63">
        <v>1582.150024</v>
      </c>
      <c r="F190" s="63">
        <v>1582.150024</v>
      </c>
      <c r="G190" s="63">
        <f t="shared" si="0"/>
        <v>1.41309586531353E-2</v>
      </c>
    </row>
    <row r="191" spans="1:7" ht="15.75" customHeight="1" x14ac:dyDescent="0.3">
      <c r="A191" s="61">
        <v>44459</v>
      </c>
      <c r="B191" s="63">
        <v>1564</v>
      </c>
      <c r="C191" s="63">
        <v>1581.6999510000001</v>
      </c>
      <c r="D191" s="63">
        <v>1558</v>
      </c>
      <c r="E191" s="63">
        <v>1559.849976</v>
      </c>
      <c r="F191" s="63">
        <v>1559.849976</v>
      </c>
      <c r="G191" s="63">
        <f t="shared" si="0"/>
        <v>-1.4195049301493293E-2</v>
      </c>
    </row>
    <row r="192" spans="1:7" ht="15.75" customHeight="1" x14ac:dyDescent="0.3">
      <c r="A192" s="61">
        <v>44460</v>
      </c>
      <c r="B192" s="63">
        <v>1562</v>
      </c>
      <c r="C192" s="63">
        <v>1568.650024</v>
      </c>
      <c r="D192" s="63">
        <v>1528.9499510000001</v>
      </c>
      <c r="E192" s="63">
        <v>1551.9499510000001</v>
      </c>
      <c r="F192" s="63">
        <v>1551.9499510000001</v>
      </c>
      <c r="G192" s="63">
        <f t="shared" si="0"/>
        <v>-5.0774742320828011E-3</v>
      </c>
    </row>
    <row r="193" spans="1:7" ht="15.75" customHeight="1" x14ac:dyDescent="0.3">
      <c r="A193" s="61">
        <v>44461</v>
      </c>
      <c r="B193" s="63">
        <v>1549</v>
      </c>
      <c r="C193" s="63">
        <v>1550.150024</v>
      </c>
      <c r="D193" s="63">
        <v>1530</v>
      </c>
      <c r="E193" s="63">
        <v>1533.6999510000001</v>
      </c>
      <c r="F193" s="63">
        <v>1533.6999510000001</v>
      </c>
      <c r="G193" s="63">
        <f t="shared" si="0"/>
        <v>-1.1829088448321862E-2</v>
      </c>
    </row>
    <row r="194" spans="1:7" ht="15.75" customHeight="1" x14ac:dyDescent="0.3">
      <c r="A194" s="61">
        <v>44462</v>
      </c>
      <c r="B194" s="63">
        <v>1542</v>
      </c>
      <c r="C194" s="63">
        <v>1572</v>
      </c>
      <c r="D194" s="63">
        <v>1542</v>
      </c>
      <c r="E194" s="63">
        <v>1570</v>
      </c>
      <c r="F194" s="63">
        <v>1570</v>
      </c>
      <c r="G194" s="63">
        <f t="shared" si="0"/>
        <v>2.3392534634501933E-2</v>
      </c>
    </row>
    <row r="195" spans="1:7" ht="15.75" customHeight="1" x14ac:dyDescent="0.3">
      <c r="A195" s="61">
        <v>44463</v>
      </c>
      <c r="B195" s="63">
        <v>1579</v>
      </c>
      <c r="C195" s="63">
        <v>1607.9499510000001</v>
      </c>
      <c r="D195" s="63">
        <v>1575</v>
      </c>
      <c r="E195" s="63">
        <v>1601.5500489999999</v>
      </c>
      <c r="F195" s="63">
        <v>1601.5500489999999</v>
      </c>
      <c r="G195" s="63">
        <f t="shared" si="0"/>
        <v>1.9896321545427517E-2</v>
      </c>
    </row>
    <row r="196" spans="1:7" ht="15.75" customHeight="1" x14ac:dyDescent="0.3">
      <c r="A196" s="61">
        <v>44466</v>
      </c>
      <c r="B196" s="63">
        <v>1615.6999510000001</v>
      </c>
      <c r="C196" s="63">
        <v>1635.5</v>
      </c>
      <c r="D196" s="63">
        <v>1608</v>
      </c>
      <c r="E196" s="63">
        <v>1625.099976</v>
      </c>
      <c r="F196" s="63">
        <v>1625.099976</v>
      </c>
      <c r="G196" s="63">
        <f t="shared" si="0"/>
        <v>1.459739667585958E-2</v>
      </c>
    </row>
    <row r="197" spans="1:7" ht="15.75" customHeight="1" x14ac:dyDescent="0.3">
      <c r="A197" s="61">
        <v>44467</v>
      </c>
      <c r="B197" s="63">
        <v>1632</v>
      </c>
      <c r="C197" s="63">
        <v>1632</v>
      </c>
      <c r="D197" s="63">
        <v>1582</v>
      </c>
      <c r="E197" s="63">
        <v>1615.0500489999999</v>
      </c>
      <c r="F197" s="63">
        <v>1615.0500489999999</v>
      </c>
      <c r="G197" s="63">
        <f t="shared" si="0"/>
        <v>-6.2033912941876412E-3</v>
      </c>
    </row>
    <row r="198" spans="1:7" ht="15.75" customHeight="1" x14ac:dyDescent="0.3">
      <c r="A198" s="61">
        <v>44468</v>
      </c>
      <c r="B198" s="63">
        <v>1597</v>
      </c>
      <c r="C198" s="63">
        <v>1606.599976</v>
      </c>
      <c r="D198" s="63">
        <v>1585.150024</v>
      </c>
      <c r="E198" s="63">
        <v>1593.849976</v>
      </c>
      <c r="F198" s="63">
        <v>1593.849976</v>
      </c>
      <c r="G198" s="63">
        <f t="shared" si="0"/>
        <v>-1.3213488290947864E-2</v>
      </c>
    </row>
    <row r="199" spans="1:7" ht="15.75" customHeight="1" x14ac:dyDescent="0.3">
      <c r="A199" s="61">
        <v>44469</v>
      </c>
      <c r="B199" s="63">
        <v>1586</v>
      </c>
      <c r="C199" s="63">
        <v>1606.349976</v>
      </c>
      <c r="D199" s="63">
        <v>1583.099976</v>
      </c>
      <c r="E199" s="63">
        <v>1594.9499510000001</v>
      </c>
      <c r="F199" s="63">
        <v>1594.9499510000001</v>
      </c>
      <c r="G199" s="63">
        <f t="shared" si="0"/>
        <v>6.8989906473289266E-4</v>
      </c>
    </row>
    <row r="200" spans="1:7" ht="15.75" customHeight="1" x14ac:dyDescent="0.3">
      <c r="A200" s="61">
        <v>44470</v>
      </c>
      <c r="B200" s="63">
        <v>1583</v>
      </c>
      <c r="C200" s="63">
        <v>1589</v>
      </c>
      <c r="D200" s="63">
        <v>1565.25</v>
      </c>
      <c r="E200" s="63">
        <v>1582.6999510000001</v>
      </c>
      <c r="F200" s="63">
        <v>1582.6999510000001</v>
      </c>
      <c r="G200" s="63">
        <f t="shared" si="0"/>
        <v>-7.7101386637535557E-3</v>
      </c>
    </row>
    <row r="201" spans="1:7" ht="15.75" customHeight="1" x14ac:dyDescent="0.3">
      <c r="A201" s="61">
        <v>44473</v>
      </c>
      <c r="B201" s="63">
        <v>1589</v>
      </c>
      <c r="C201" s="63">
        <v>1601.349976</v>
      </c>
      <c r="D201" s="63">
        <v>1583.599976</v>
      </c>
      <c r="E201" s="63">
        <v>1585.75</v>
      </c>
      <c r="F201" s="63">
        <v>1585.75</v>
      </c>
      <c r="G201" s="63">
        <f t="shared" si="0"/>
        <v>1.925263134521814E-3</v>
      </c>
    </row>
    <row r="202" spans="1:7" ht="15.75" customHeight="1" x14ac:dyDescent="0.3">
      <c r="A202" s="61">
        <v>44474</v>
      </c>
      <c r="B202" s="63">
        <v>1592</v>
      </c>
      <c r="C202" s="63">
        <v>1597.5</v>
      </c>
      <c r="D202" s="63">
        <v>1576.25</v>
      </c>
      <c r="E202" s="63">
        <v>1595.4499510000001</v>
      </c>
      <c r="F202" s="63">
        <v>1595.4499510000001</v>
      </c>
      <c r="G202" s="63">
        <f t="shared" si="0"/>
        <v>6.0983158623887403E-3</v>
      </c>
    </row>
    <row r="203" spans="1:7" ht="15.75" customHeight="1" x14ac:dyDescent="0.3">
      <c r="A203" s="61">
        <v>44475</v>
      </c>
      <c r="B203" s="63">
        <v>1596</v>
      </c>
      <c r="C203" s="63">
        <v>1626.849976</v>
      </c>
      <c r="D203" s="63">
        <v>1587</v>
      </c>
      <c r="E203" s="63">
        <v>1614.900024</v>
      </c>
      <c r="F203" s="63">
        <v>1614.900024</v>
      </c>
      <c r="G203" s="63">
        <f t="shared" si="0"/>
        <v>1.2117252720227383E-2</v>
      </c>
    </row>
    <row r="204" spans="1:7" ht="15.75" customHeight="1" x14ac:dyDescent="0.3">
      <c r="A204" s="61">
        <v>44476</v>
      </c>
      <c r="B204" s="63">
        <v>1626.599976</v>
      </c>
      <c r="C204" s="63">
        <v>1627.6999510000001</v>
      </c>
      <c r="D204" s="63">
        <v>1607</v>
      </c>
      <c r="E204" s="63">
        <v>1610.5</v>
      </c>
      <c r="F204" s="63">
        <v>1610.5</v>
      </c>
      <c r="G204" s="63">
        <f t="shared" si="0"/>
        <v>-2.7283603253690277E-3</v>
      </c>
    </row>
    <row r="205" spans="1:7" ht="15.75" customHeight="1" x14ac:dyDescent="0.3">
      <c r="A205" s="61">
        <v>44477</v>
      </c>
      <c r="B205" s="63">
        <v>1612</v>
      </c>
      <c r="C205" s="63">
        <v>1622</v>
      </c>
      <c r="D205" s="63">
        <v>1600.150024</v>
      </c>
      <c r="E205" s="63">
        <v>1602.650024</v>
      </c>
      <c r="F205" s="63">
        <v>1602.650024</v>
      </c>
      <c r="G205" s="63">
        <f t="shared" si="0"/>
        <v>-4.8861656376385475E-3</v>
      </c>
    </row>
    <row r="206" spans="1:7" ht="15.75" customHeight="1" x14ac:dyDescent="0.3">
      <c r="A206" s="61">
        <v>44480</v>
      </c>
      <c r="B206" s="63">
        <v>1599.900024</v>
      </c>
      <c r="C206" s="63">
        <v>1645</v>
      </c>
      <c r="D206" s="63">
        <v>1599</v>
      </c>
      <c r="E206" s="63">
        <v>1633.8000489999999</v>
      </c>
      <c r="F206" s="63">
        <v>1633.8000489999999</v>
      </c>
      <c r="G206" s="63">
        <f t="shared" si="0"/>
        <v>1.9250095765584434E-2</v>
      </c>
    </row>
    <row r="207" spans="1:7" ht="15.75" customHeight="1" x14ac:dyDescent="0.3">
      <c r="A207" s="61">
        <v>44481</v>
      </c>
      <c r="B207" s="63">
        <v>1625</v>
      </c>
      <c r="C207" s="63">
        <v>1641.5500489999999</v>
      </c>
      <c r="D207" s="63">
        <v>1625</v>
      </c>
      <c r="E207" s="63">
        <v>1629.599976</v>
      </c>
      <c r="F207" s="63">
        <v>1629.599976</v>
      </c>
      <c r="G207" s="63">
        <f t="shared" si="0"/>
        <v>-2.5740487141440427E-3</v>
      </c>
    </row>
    <row r="208" spans="1:7" ht="15.75" customHeight="1" x14ac:dyDescent="0.3">
      <c r="A208" s="61">
        <v>44482</v>
      </c>
      <c r="B208" s="63">
        <v>1637</v>
      </c>
      <c r="C208" s="63">
        <v>1648</v>
      </c>
      <c r="D208" s="63">
        <v>1630</v>
      </c>
      <c r="E208" s="63">
        <v>1639.400024</v>
      </c>
      <c r="F208" s="63">
        <v>1639.400024</v>
      </c>
      <c r="G208" s="63">
        <f t="shared" si="0"/>
        <v>5.9957646733769104E-3</v>
      </c>
    </row>
    <row r="209" spans="1:7" ht="15.75" customHeight="1" x14ac:dyDescent="0.3">
      <c r="A209" s="61">
        <v>44483</v>
      </c>
      <c r="B209" s="63">
        <v>1638</v>
      </c>
      <c r="C209" s="63">
        <v>1690</v>
      </c>
      <c r="D209" s="63">
        <v>1638</v>
      </c>
      <c r="E209" s="63">
        <v>1687.400024</v>
      </c>
      <c r="F209" s="63">
        <v>1687.400024</v>
      </c>
      <c r="G209" s="63">
        <f t="shared" si="0"/>
        <v>2.8858561096158863E-2</v>
      </c>
    </row>
    <row r="210" spans="1:7" ht="15.75" customHeight="1" x14ac:dyDescent="0.3">
      <c r="A210" s="61">
        <v>44487</v>
      </c>
      <c r="B210" s="63">
        <v>1705</v>
      </c>
      <c r="C210" s="63">
        <v>1725</v>
      </c>
      <c r="D210" s="63">
        <v>1667.0500489999999</v>
      </c>
      <c r="E210" s="63">
        <v>1670.3000489999999</v>
      </c>
      <c r="F210" s="63">
        <v>1670.3000489999999</v>
      </c>
      <c r="G210" s="63">
        <f t="shared" si="0"/>
        <v>-1.0185616622642441E-2</v>
      </c>
    </row>
    <row r="211" spans="1:7" ht="15.75" customHeight="1" x14ac:dyDescent="0.3">
      <c r="A211" s="61">
        <v>44488</v>
      </c>
      <c r="B211" s="63">
        <v>1675.4499510000001</v>
      </c>
      <c r="C211" s="63">
        <v>1692.4499510000001</v>
      </c>
      <c r="D211" s="63">
        <v>1671</v>
      </c>
      <c r="E211" s="63">
        <v>1688.6999510000001</v>
      </c>
      <c r="F211" s="63">
        <v>1688.6999510000001</v>
      </c>
      <c r="G211" s="63">
        <f t="shared" si="0"/>
        <v>1.0955692789738299E-2</v>
      </c>
    </row>
    <row r="212" spans="1:7" ht="15.75" customHeight="1" x14ac:dyDescent="0.3">
      <c r="A212" s="61">
        <v>44489</v>
      </c>
      <c r="B212" s="63">
        <v>1689.099976</v>
      </c>
      <c r="C212" s="63">
        <v>1698.75</v>
      </c>
      <c r="D212" s="63">
        <v>1664.4499510000001</v>
      </c>
      <c r="E212" s="63">
        <v>1673.849976</v>
      </c>
      <c r="F212" s="63">
        <v>1673.849976</v>
      </c>
      <c r="G212" s="63">
        <f t="shared" si="0"/>
        <v>-8.8326251600695706E-3</v>
      </c>
    </row>
    <row r="213" spans="1:7" ht="15.75" customHeight="1" x14ac:dyDescent="0.3">
      <c r="A213" s="61">
        <v>44490</v>
      </c>
      <c r="B213" s="63">
        <v>1671.8000489999999</v>
      </c>
      <c r="C213" s="63">
        <v>1681.9499510000001</v>
      </c>
      <c r="D213" s="63">
        <v>1660.849976</v>
      </c>
      <c r="E213" s="63">
        <v>1676.3000489999999</v>
      </c>
      <c r="F213" s="63">
        <v>1676.3000489999999</v>
      </c>
      <c r="G213" s="63">
        <f t="shared" si="0"/>
        <v>1.4626649066588008E-3</v>
      </c>
    </row>
    <row r="214" spans="1:7" ht="15.75" customHeight="1" x14ac:dyDescent="0.3">
      <c r="A214" s="61">
        <v>44491</v>
      </c>
      <c r="B214" s="63">
        <v>1680.099976</v>
      </c>
      <c r="C214" s="63">
        <v>1708</v>
      </c>
      <c r="D214" s="63">
        <v>1670.75</v>
      </c>
      <c r="E214" s="63">
        <v>1680.75</v>
      </c>
      <c r="F214" s="63">
        <v>1680.75</v>
      </c>
      <c r="G214" s="63">
        <f t="shared" si="0"/>
        <v>2.6511094808699094E-3</v>
      </c>
    </row>
    <row r="215" spans="1:7" ht="15.75" customHeight="1" x14ac:dyDescent="0.3">
      <c r="A215" s="61">
        <v>44494</v>
      </c>
      <c r="B215" s="63">
        <v>1690</v>
      </c>
      <c r="C215" s="63">
        <v>1690</v>
      </c>
      <c r="D215" s="63">
        <v>1613.8000489999999</v>
      </c>
      <c r="E215" s="63">
        <v>1657</v>
      </c>
      <c r="F215" s="63">
        <v>1657</v>
      </c>
      <c r="G215" s="63">
        <f t="shared" si="0"/>
        <v>-1.4231383922583199E-2</v>
      </c>
    </row>
    <row r="216" spans="1:7" ht="15.75" customHeight="1" x14ac:dyDescent="0.3">
      <c r="A216" s="61">
        <v>44495</v>
      </c>
      <c r="B216" s="63">
        <v>1650</v>
      </c>
      <c r="C216" s="63">
        <v>1673.849976</v>
      </c>
      <c r="D216" s="63">
        <v>1646.349976</v>
      </c>
      <c r="E216" s="63">
        <v>1652.75</v>
      </c>
      <c r="F216" s="63">
        <v>1652.75</v>
      </c>
      <c r="G216" s="63">
        <f t="shared" si="0"/>
        <v>-2.568171212875444E-3</v>
      </c>
    </row>
    <row r="217" spans="1:7" ht="15.75" customHeight="1" x14ac:dyDescent="0.3">
      <c r="A217" s="61">
        <v>44496</v>
      </c>
      <c r="B217" s="63">
        <v>1652.75</v>
      </c>
      <c r="C217" s="63">
        <v>1665.0500489999999</v>
      </c>
      <c r="D217" s="63">
        <v>1637.3000489999999</v>
      </c>
      <c r="E217" s="63">
        <v>1642.8000489999999</v>
      </c>
      <c r="F217" s="63">
        <v>1642.8000489999999</v>
      </c>
      <c r="G217" s="63">
        <f t="shared" si="0"/>
        <v>-6.0384343041600111E-3</v>
      </c>
    </row>
    <row r="218" spans="1:7" ht="15.75" customHeight="1" x14ac:dyDescent="0.3">
      <c r="A218" s="61">
        <v>44497</v>
      </c>
      <c r="B218" s="63">
        <v>1650</v>
      </c>
      <c r="C218" s="63">
        <v>1650</v>
      </c>
      <c r="D218" s="63">
        <v>1587.150024</v>
      </c>
      <c r="E218" s="63">
        <v>1593.599976</v>
      </c>
      <c r="F218" s="63">
        <v>1593.599976</v>
      </c>
      <c r="G218" s="63">
        <f t="shared" si="0"/>
        <v>-3.0406540139434821E-2</v>
      </c>
    </row>
    <row r="219" spans="1:7" ht="15.75" customHeight="1" x14ac:dyDescent="0.3">
      <c r="A219" s="61">
        <v>44498</v>
      </c>
      <c r="B219" s="63">
        <v>1590</v>
      </c>
      <c r="C219" s="63">
        <v>1602</v>
      </c>
      <c r="D219" s="63">
        <v>1560</v>
      </c>
      <c r="E219" s="63">
        <v>1582.849976</v>
      </c>
      <c r="F219" s="63">
        <v>1582.849976</v>
      </c>
      <c r="G219" s="63">
        <f t="shared" si="0"/>
        <v>-6.7685883322156498E-3</v>
      </c>
    </row>
    <row r="220" spans="1:7" ht="15.75" customHeight="1" x14ac:dyDescent="0.3">
      <c r="A220" s="61">
        <v>44501</v>
      </c>
      <c r="B220" s="63">
        <v>1585</v>
      </c>
      <c r="C220" s="63">
        <v>1611</v>
      </c>
      <c r="D220" s="63">
        <v>1583.5500489999999</v>
      </c>
      <c r="E220" s="63">
        <v>1605.3000489999999</v>
      </c>
      <c r="F220" s="63">
        <v>1605.3000489999999</v>
      </c>
      <c r="G220" s="63">
        <f t="shared" si="0"/>
        <v>1.4083681071380734E-2</v>
      </c>
    </row>
    <row r="221" spans="1:7" ht="15.75" customHeight="1" x14ac:dyDescent="0.3">
      <c r="A221" s="61">
        <v>44502</v>
      </c>
      <c r="B221" s="63">
        <v>1606</v>
      </c>
      <c r="C221" s="63">
        <v>1622</v>
      </c>
      <c r="D221" s="63">
        <v>1600.0500489999999</v>
      </c>
      <c r="E221" s="63">
        <v>1606.75</v>
      </c>
      <c r="F221" s="63">
        <v>1606.75</v>
      </c>
      <c r="G221" s="63">
        <f t="shared" si="0"/>
        <v>9.0281974213791332E-4</v>
      </c>
    </row>
    <row r="222" spans="1:7" ht="15.75" customHeight="1" x14ac:dyDescent="0.3">
      <c r="A222" s="61">
        <v>44503</v>
      </c>
      <c r="B222" s="63">
        <v>1605.099976</v>
      </c>
      <c r="C222" s="63">
        <v>1609.900024</v>
      </c>
      <c r="D222" s="63">
        <v>1575.5500489999999</v>
      </c>
      <c r="E222" s="63">
        <v>1581.4499510000001</v>
      </c>
      <c r="F222" s="63">
        <v>1581.4499510000001</v>
      </c>
      <c r="G222" s="63">
        <f t="shared" si="0"/>
        <v>-1.5871388544551036E-2</v>
      </c>
    </row>
    <row r="223" spans="1:7" ht="15.75" customHeight="1" x14ac:dyDescent="0.3">
      <c r="A223" s="61">
        <v>44504</v>
      </c>
      <c r="B223" s="63">
        <v>1595</v>
      </c>
      <c r="C223" s="63">
        <v>1597.849976</v>
      </c>
      <c r="D223" s="63">
        <v>1590.099976</v>
      </c>
      <c r="E223" s="63">
        <v>1593.9499510000001</v>
      </c>
      <c r="F223" s="63">
        <v>1593.9499510000001</v>
      </c>
      <c r="G223" s="63">
        <f t="shared" si="0"/>
        <v>7.8730647814933118E-3</v>
      </c>
    </row>
    <row r="224" spans="1:7" ht="15.75" customHeight="1" x14ac:dyDescent="0.3">
      <c r="A224" s="61">
        <v>44508</v>
      </c>
      <c r="B224" s="63">
        <v>1592.099976</v>
      </c>
      <c r="C224" s="63">
        <v>1604.6999510000001</v>
      </c>
      <c r="D224" s="63">
        <v>1570.4499510000001</v>
      </c>
      <c r="E224" s="63">
        <v>1600.25</v>
      </c>
      <c r="F224" s="63">
        <v>1600.25</v>
      </c>
      <c r="G224" s="63">
        <f t="shared" si="0"/>
        <v>3.9446855337748011E-3</v>
      </c>
    </row>
    <row r="225" spans="1:7" ht="15.75" customHeight="1" x14ac:dyDescent="0.3">
      <c r="A225" s="61">
        <v>44509</v>
      </c>
      <c r="B225" s="63">
        <v>1594.599976</v>
      </c>
      <c r="C225" s="63">
        <v>1594.599976</v>
      </c>
      <c r="D225" s="63">
        <v>1569.0500489999999</v>
      </c>
      <c r="E225" s="63">
        <v>1572.25</v>
      </c>
      <c r="F225" s="63">
        <v>1572.25</v>
      </c>
      <c r="G225" s="63">
        <f t="shared" si="0"/>
        <v>-1.7652152598500066E-2</v>
      </c>
    </row>
    <row r="226" spans="1:7" ht="15.75" customHeight="1" x14ac:dyDescent="0.3">
      <c r="A226" s="61">
        <v>44510</v>
      </c>
      <c r="B226" s="63">
        <v>1568</v>
      </c>
      <c r="C226" s="63">
        <v>1569</v>
      </c>
      <c r="D226" s="63">
        <v>1550</v>
      </c>
      <c r="E226" s="63">
        <v>1555.25</v>
      </c>
      <c r="F226" s="63">
        <v>1555.25</v>
      </c>
      <c r="G226" s="63">
        <f t="shared" si="0"/>
        <v>-1.0871410028483557E-2</v>
      </c>
    </row>
    <row r="227" spans="1:7" ht="15.75" customHeight="1" x14ac:dyDescent="0.3">
      <c r="A227" s="61">
        <v>44511</v>
      </c>
      <c r="B227" s="63">
        <v>1550.0500489999999</v>
      </c>
      <c r="C227" s="63">
        <v>1554.900024</v>
      </c>
      <c r="D227" s="63">
        <v>1535.599976</v>
      </c>
      <c r="E227" s="63">
        <v>1548.3000489999999</v>
      </c>
      <c r="F227" s="63">
        <v>1548.3000489999999</v>
      </c>
      <c r="G227" s="63">
        <f t="shared" si="0"/>
        <v>-4.4787179247249885E-3</v>
      </c>
    </row>
    <row r="228" spans="1:7" ht="15.75" customHeight="1" x14ac:dyDescent="0.3">
      <c r="A228" s="61">
        <v>44512</v>
      </c>
      <c r="B228" s="63">
        <v>1550</v>
      </c>
      <c r="C228" s="63">
        <v>1559.0500489999999</v>
      </c>
      <c r="D228" s="63">
        <v>1545.0500489999999</v>
      </c>
      <c r="E228" s="63">
        <v>1553</v>
      </c>
      <c r="F228" s="63">
        <v>1553</v>
      </c>
      <c r="G228" s="63">
        <f t="shared" si="0"/>
        <v>3.0309576782829748E-3</v>
      </c>
    </row>
    <row r="229" spans="1:7" ht="15.75" customHeight="1" x14ac:dyDescent="0.3">
      <c r="A229" s="61">
        <v>44515</v>
      </c>
      <c r="B229" s="63">
        <v>1562.099976</v>
      </c>
      <c r="C229" s="63">
        <v>1571.849976</v>
      </c>
      <c r="D229" s="63">
        <v>1554.400024</v>
      </c>
      <c r="E229" s="63">
        <v>1557.25</v>
      </c>
      <c r="F229" s="63">
        <v>1557.25</v>
      </c>
      <c r="G229" s="63">
        <f t="shared" si="0"/>
        <v>2.7329009855677731E-3</v>
      </c>
    </row>
    <row r="230" spans="1:7" ht="15.75" customHeight="1" x14ac:dyDescent="0.3">
      <c r="A230" s="61">
        <v>44516</v>
      </c>
      <c r="B230" s="63">
        <v>1555</v>
      </c>
      <c r="C230" s="63">
        <v>1557.1999510000001</v>
      </c>
      <c r="D230" s="63">
        <v>1541.599976</v>
      </c>
      <c r="E230" s="63">
        <v>1548</v>
      </c>
      <c r="F230" s="63">
        <v>1548</v>
      </c>
      <c r="G230" s="63">
        <f t="shared" si="0"/>
        <v>-5.9576699845825098E-3</v>
      </c>
    </row>
    <row r="231" spans="1:7" ht="15.75" customHeight="1" x14ac:dyDescent="0.3">
      <c r="A231" s="61">
        <v>44517</v>
      </c>
      <c r="B231" s="63">
        <v>1536.900024</v>
      </c>
      <c r="C231" s="63">
        <v>1544</v>
      </c>
      <c r="D231" s="63">
        <v>1528.5</v>
      </c>
      <c r="E231" s="63">
        <v>1530.8000489999999</v>
      </c>
      <c r="F231" s="63">
        <v>1530.8000489999999</v>
      </c>
      <c r="G231" s="63">
        <f t="shared" si="0"/>
        <v>-1.117326858871889E-2</v>
      </c>
    </row>
    <row r="232" spans="1:7" ht="15.75" customHeight="1" x14ac:dyDescent="0.3">
      <c r="A232" s="61">
        <v>44518</v>
      </c>
      <c r="B232" s="63">
        <v>1526.0500489999999</v>
      </c>
      <c r="C232" s="63">
        <v>1543.5</v>
      </c>
      <c r="D232" s="63">
        <v>1525.25</v>
      </c>
      <c r="E232" s="63">
        <v>1539.400024</v>
      </c>
      <c r="F232" s="63">
        <v>1539.400024</v>
      </c>
      <c r="G232" s="63">
        <f t="shared" si="0"/>
        <v>5.6022391297531685E-3</v>
      </c>
    </row>
    <row r="233" spans="1:7" ht="15.75" customHeight="1" x14ac:dyDescent="0.3">
      <c r="A233" s="61">
        <v>44522</v>
      </c>
      <c r="B233" s="63">
        <v>1546</v>
      </c>
      <c r="C233" s="63">
        <v>1552.6999510000001</v>
      </c>
      <c r="D233" s="63">
        <v>1499.0500489999999</v>
      </c>
      <c r="E233" s="63">
        <v>1515.349976</v>
      </c>
      <c r="F233" s="63">
        <v>1515.349976</v>
      </c>
      <c r="G233" s="63">
        <f t="shared" si="0"/>
        <v>-1.5746326164579976E-2</v>
      </c>
    </row>
    <row r="234" spans="1:7" ht="15.75" customHeight="1" x14ac:dyDescent="0.3">
      <c r="A234" s="61">
        <v>44523</v>
      </c>
      <c r="B234" s="63">
        <v>1502</v>
      </c>
      <c r="C234" s="63">
        <v>1527.8000489999999</v>
      </c>
      <c r="D234" s="63">
        <v>1496.349976</v>
      </c>
      <c r="E234" s="63">
        <v>1515.5500489999999</v>
      </c>
      <c r="F234" s="63">
        <v>1515.5500489999999</v>
      </c>
      <c r="G234" s="63">
        <f t="shared" si="0"/>
        <v>1.3202217073498125E-4</v>
      </c>
    </row>
    <row r="235" spans="1:7" ht="15.75" customHeight="1" x14ac:dyDescent="0.3">
      <c r="A235" s="61">
        <v>44524</v>
      </c>
      <c r="B235" s="63">
        <v>1524</v>
      </c>
      <c r="C235" s="63">
        <v>1536.349976</v>
      </c>
      <c r="D235" s="63">
        <v>1514.0500489999999</v>
      </c>
      <c r="E235" s="63">
        <v>1518.0500489999999</v>
      </c>
      <c r="F235" s="63">
        <v>1518.0500489999999</v>
      </c>
      <c r="G235" s="63">
        <f t="shared" si="0"/>
        <v>1.6482070709343719E-3</v>
      </c>
    </row>
    <row r="236" spans="1:7" ht="15.75" customHeight="1" x14ac:dyDescent="0.3">
      <c r="A236" s="61">
        <v>44525</v>
      </c>
      <c r="B236" s="63">
        <v>1514.8000489999999</v>
      </c>
      <c r="C236" s="63">
        <v>1533.3000489999999</v>
      </c>
      <c r="D236" s="63">
        <v>1507</v>
      </c>
      <c r="E236" s="63">
        <v>1525.9499510000001</v>
      </c>
      <c r="F236" s="63">
        <v>1525.9499510000001</v>
      </c>
      <c r="G236" s="63">
        <f t="shared" si="0"/>
        <v>5.1904860289265012E-3</v>
      </c>
    </row>
    <row r="237" spans="1:7" ht="15.75" customHeight="1" x14ac:dyDescent="0.3">
      <c r="A237" s="61">
        <v>44526</v>
      </c>
      <c r="B237" s="63">
        <v>1500</v>
      </c>
      <c r="C237" s="63">
        <v>1506.6999510000001</v>
      </c>
      <c r="D237" s="63">
        <v>1485</v>
      </c>
      <c r="E237" s="63">
        <v>1489.900024</v>
      </c>
      <c r="F237" s="63">
        <v>1489.900024</v>
      </c>
      <c r="G237" s="63">
        <f t="shared" si="0"/>
        <v>-2.3908115094965599E-2</v>
      </c>
    </row>
    <row r="238" spans="1:7" ht="15.75" customHeight="1" x14ac:dyDescent="0.3">
      <c r="A238" s="61">
        <v>44529</v>
      </c>
      <c r="B238" s="63">
        <v>1494.8000489999999</v>
      </c>
      <c r="C238" s="63">
        <v>1507.650024</v>
      </c>
      <c r="D238" s="63">
        <v>1462</v>
      </c>
      <c r="E238" s="63">
        <v>1501.25</v>
      </c>
      <c r="F238" s="63">
        <v>1501.25</v>
      </c>
      <c r="G238" s="63">
        <f t="shared" si="0"/>
        <v>7.589074692436343E-3</v>
      </c>
    </row>
    <row r="239" spans="1:7" ht="15.75" customHeight="1" x14ac:dyDescent="0.3">
      <c r="A239" s="61">
        <v>44530</v>
      </c>
      <c r="B239" s="63">
        <v>1495</v>
      </c>
      <c r="C239" s="63">
        <v>1529</v>
      </c>
      <c r="D239" s="63">
        <v>1486.5500489999999</v>
      </c>
      <c r="E239" s="63">
        <v>1493.5500489999999</v>
      </c>
      <c r="F239" s="63">
        <v>1493.5500489999999</v>
      </c>
      <c r="G239" s="63">
        <f t="shared" si="0"/>
        <v>-5.1422250842509485E-3</v>
      </c>
    </row>
    <row r="240" spans="1:7" ht="15.75" customHeight="1" x14ac:dyDescent="0.3">
      <c r="A240" s="61">
        <v>44531</v>
      </c>
      <c r="B240" s="63">
        <v>1495</v>
      </c>
      <c r="C240" s="63">
        <v>1507.0500489999999</v>
      </c>
      <c r="D240" s="63">
        <v>1489.099976</v>
      </c>
      <c r="E240" s="63">
        <v>1504.650024</v>
      </c>
      <c r="F240" s="63">
        <v>1504.650024</v>
      </c>
      <c r="G240" s="63">
        <f t="shared" si="0"/>
        <v>7.4044596382147037E-3</v>
      </c>
    </row>
    <row r="241" spans="1:7" ht="15.75" customHeight="1" x14ac:dyDescent="0.3">
      <c r="A241" s="61">
        <v>44532</v>
      </c>
      <c r="B241" s="63">
        <v>1504.5</v>
      </c>
      <c r="C241" s="63">
        <v>1528.8000489999999</v>
      </c>
      <c r="D241" s="63">
        <v>1500</v>
      </c>
      <c r="E241" s="63">
        <v>1525.75</v>
      </c>
      <c r="F241" s="63">
        <v>1525.75</v>
      </c>
      <c r="G241" s="63">
        <f t="shared" si="0"/>
        <v>1.3925763476447254E-2</v>
      </c>
    </row>
    <row r="242" spans="1:7" ht="15.75" customHeight="1" x14ac:dyDescent="0.3">
      <c r="A242" s="61">
        <v>44533</v>
      </c>
      <c r="B242" s="63">
        <v>1525.8000489999999</v>
      </c>
      <c r="C242" s="63">
        <v>1535.9499510000001</v>
      </c>
      <c r="D242" s="63">
        <v>1507.0500489999999</v>
      </c>
      <c r="E242" s="63">
        <v>1513.5500489999999</v>
      </c>
      <c r="F242" s="63">
        <v>1513.5500489999999</v>
      </c>
      <c r="G242" s="63">
        <f t="shared" si="0"/>
        <v>-8.0281751250388615E-3</v>
      </c>
    </row>
    <row r="243" spans="1:7" ht="15.75" customHeight="1" x14ac:dyDescent="0.3">
      <c r="A243" s="61">
        <v>44536</v>
      </c>
      <c r="B243" s="63">
        <v>1513</v>
      </c>
      <c r="C243" s="63">
        <v>1518.8000489999999</v>
      </c>
      <c r="D243" s="63">
        <v>1497.349976</v>
      </c>
      <c r="E243" s="63">
        <v>1503.8000489999999</v>
      </c>
      <c r="F243" s="63">
        <v>1503.8000489999999</v>
      </c>
      <c r="G243" s="63">
        <f t="shared" si="0"/>
        <v>-6.4626467715193231E-3</v>
      </c>
    </row>
    <row r="244" spans="1:7" ht="15.75" customHeight="1" x14ac:dyDescent="0.3">
      <c r="A244" s="61">
        <v>44537</v>
      </c>
      <c r="B244" s="63">
        <v>1513.9499510000001</v>
      </c>
      <c r="C244" s="63">
        <v>1532</v>
      </c>
      <c r="D244" s="63">
        <v>1509.900024</v>
      </c>
      <c r="E244" s="63">
        <v>1525.6999510000001</v>
      </c>
      <c r="F244" s="63">
        <v>1525.6999510000001</v>
      </c>
      <c r="G244" s="63">
        <f t="shared" si="0"/>
        <v>1.4458018474704126E-2</v>
      </c>
    </row>
    <row r="245" spans="1:7" ht="15.75" customHeight="1" x14ac:dyDescent="0.3">
      <c r="A245" s="61">
        <v>44538</v>
      </c>
      <c r="B245" s="63">
        <v>1536</v>
      </c>
      <c r="C245" s="63">
        <v>1555.0500489999999</v>
      </c>
      <c r="D245" s="63">
        <v>1534</v>
      </c>
      <c r="E245" s="63">
        <v>1553.8000489999999</v>
      </c>
      <c r="F245" s="63">
        <v>1553.8000489999999</v>
      </c>
      <c r="G245" s="63">
        <f t="shared" si="0"/>
        <v>1.825028604915957E-2</v>
      </c>
    </row>
    <row r="246" spans="1:7" ht="15.75" customHeight="1" x14ac:dyDescent="0.3">
      <c r="A246" s="61">
        <v>44539</v>
      </c>
      <c r="B246" s="63">
        <v>1545.1999510000001</v>
      </c>
      <c r="C246" s="63">
        <v>1554.6999510000001</v>
      </c>
      <c r="D246" s="63">
        <v>1522</v>
      </c>
      <c r="E246" s="63">
        <v>1526.849976</v>
      </c>
      <c r="F246" s="63">
        <v>1526.849976</v>
      </c>
      <c r="G246" s="63">
        <f t="shared" si="0"/>
        <v>-1.7496801204088062E-2</v>
      </c>
    </row>
    <row r="247" spans="1:7" ht="15.75" customHeight="1" x14ac:dyDescent="0.3">
      <c r="A247" s="61">
        <v>44540</v>
      </c>
      <c r="B247" s="63">
        <v>1524.900024</v>
      </c>
      <c r="C247" s="63">
        <v>1528</v>
      </c>
      <c r="D247" s="63">
        <v>1508.4499510000001</v>
      </c>
      <c r="E247" s="63">
        <v>1522.5500489999999</v>
      </c>
      <c r="F247" s="63">
        <v>1522.5500489999999</v>
      </c>
      <c r="G247" s="63">
        <f t="shared" si="0"/>
        <v>-2.8201808976681219E-3</v>
      </c>
    </row>
    <row r="248" spans="1:7" ht="15.75" customHeight="1" x14ac:dyDescent="0.25"/>
    <row r="249" spans="1:7" ht="15.75" customHeight="1" x14ac:dyDescent="0.25"/>
    <row r="250" spans="1:7" ht="15.75" customHeight="1" x14ac:dyDescent="0.25"/>
    <row r="251" spans="1:7" ht="15.75" customHeight="1" x14ac:dyDescent="0.25"/>
    <row r="252" spans="1:7" ht="15.75" customHeight="1" x14ac:dyDescent="0.25"/>
    <row r="253" spans="1:7" ht="15.75" customHeight="1" x14ac:dyDescent="0.25"/>
    <row r="254" spans="1:7" ht="15.75" customHeight="1" x14ac:dyDescent="0.25"/>
    <row r="255" spans="1:7" ht="15.75" customHeight="1" x14ac:dyDescent="0.25"/>
    <row r="256" spans="1:7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activeCell="H21" sqref="H21"/>
    </sheetView>
  </sheetViews>
  <sheetFormatPr defaultColWidth="12.59765625" defaultRowHeight="15" customHeight="1" x14ac:dyDescent="0.25"/>
  <cols>
    <col min="1" max="1" width="10" customWidth="1"/>
    <col min="2" max="2" width="15.8984375" customWidth="1"/>
    <col min="3" max="3" width="16" customWidth="1"/>
    <col min="4" max="4" width="15.09765625" customWidth="1"/>
    <col min="5" max="5" width="14.3984375" customWidth="1"/>
    <col min="6" max="6" width="18.59765625" customWidth="1"/>
    <col min="7" max="7" width="17.09765625" customWidth="1"/>
    <col min="8" max="8" width="19.09765625" customWidth="1"/>
    <col min="9" max="9" width="10.5" customWidth="1"/>
    <col min="10" max="26" width="7.59765625" customWidth="1"/>
  </cols>
  <sheetData>
    <row r="1" spans="1:26" ht="14.4" x14ac:dyDescent="0.3">
      <c r="A1" s="33" t="s">
        <v>6</v>
      </c>
      <c r="B1" s="33" t="s">
        <v>7</v>
      </c>
      <c r="C1" s="33" t="s">
        <v>8</v>
      </c>
      <c r="D1" s="33" t="s">
        <v>9</v>
      </c>
      <c r="E1" s="33" t="s">
        <v>10</v>
      </c>
      <c r="F1" s="33" t="s">
        <v>11</v>
      </c>
      <c r="G1" s="33" t="s">
        <v>20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4" x14ac:dyDescent="0.3">
      <c r="A2" s="64">
        <v>44179</v>
      </c>
      <c r="B2" s="65">
        <v>98.25</v>
      </c>
      <c r="C2" s="66">
        <v>102.550003</v>
      </c>
      <c r="D2" s="66">
        <v>97.449996999999996</v>
      </c>
      <c r="E2" s="66">
        <v>101.5</v>
      </c>
      <c r="F2" s="66">
        <v>94.746841000000003</v>
      </c>
      <c r="G2" s="67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4.4" x14ac:dyDescent="0.3">
      <c r="A3" s="68">
        <v>44180</v>
      </c>
      <c r="B3" s="69">
        <v>102.5</v>
      </c>
      <c r="C3" s="69">
        <v>102.5</v>
      </c>
      <c r="D3" s="69">
        <v>99.199996999999996</v>
      </c>
      <c r="E3" s="69">
        <v>100.449997</v>
      </c>
      <c r="F3" s="69">
        <v>93.766707999999994</v>
      </c>
      <c r="G3" s="67">
        <f t="shared" ref="G3:G247" si="0">LN(E3/E2)</f>
        <v>-1.039873708650384E-2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.4" x14ac:dyDescent="0.3">
      <c r="A4" s="68">
        <v>44181</v>
      </c>
      <c r="B4" s="69">
        <v>101.900002</v>
      </c>
      <c r="C4" s="69">
        <v>103.599998</v>
      </c>
      <c r="D4" s="69">
        <v>100.650002</v>
      </c>
      <c r="E4" s="69">
        <v>102.900002</v>
      </c>
      <c r="F4" s="69">
        <v>96.053696000000002</v>
      </c>
      <c r="G4" s="67">
        <f t="shared" si="0"/>
        <v>2.4097600881011521E-2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4" x14ac:dyDescent="0.3">
      <c r="A5" s="68">
        <v>44182</v>
      </c>
      <c r="B5" s="69">
        <v>105.099998</v>
      </c>
      <c r="C5" s="69">
        <v>105.599998</v>
      </c>
      <c r="D5" s="69">
        <v>100.699997</v>
      </c>
      <c r="E5" s="69">
        <v>101.5</v>
      </c>
      <c r="F5" s="69">
        <v>94.746841000000003</v>
      </c>
      <c r="G5" s="67">
        <f t="shared" si="0"/>
        <v>-1.3698863794507687E-2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4" x14ac:dyDescent="0.3">
      <c r="A6" s="68">
        <v>44183</v>
      </c>
      <c r="B6" s="69">
        <v>101.5</v>
      </c>
      <c r="C6" s="69">
        <v>102.300003</v>
      </c>
      <c r="D6" s="69">
        <v>98.150002000000001</v>
      </c>
      <c r="E6" s="69">
        <v>99</v>
      </c>
      <c r="F6" s="69">
        <v>92.413177000000005</v>
      </c>
      <c r="G6" s="67">
        <f t="shared" si="0"/>
        <v>-2.4938948347252066E-2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4.4" x14ac:dyDescent="0.3">
      <c r="A7" s="68">
        <v>44186</v>
      </c>
      <c r="B7" s="69">
        <v>98.900002000000001</v>
      </c>
      <c r="C7" s="69">
        <v>98.949996999999996</v>
      </c>
      <c r="D7" s="69">
        <v>88.949996999999996</v>
      </c>
      <c r="E7" s="69">
        <v>89.849997999999999</v>
      </c>
      <c r="F7" s="69">
        <v>83.871964000000006</v>
      </c>
      <c r="G7" s="67">
        <f t="shared" si="0"/>
        <v>-9.6978259164343286E-2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4.4" x14ac:dyDescent="0.3">
      <c r="A8" s="68">
        <v>44187</v>
      </c>
      <c r="B8" s="69">
        <v>89.050003000000004</v>
      </c>
      <c r="C8" s="69">
        <v>92.300003000000004</v>
      </c>
      <c r="D8" s="69">
        <v>86.599997999999999</v>
      </c>
      <c r="E8" s="69">
        <v>90.550003000000004</v>
      </c>
      <c r="F8" s="69">
        <v>84.525390999999999</v>
      </c>
      <c r="G8" s="67">
        <f t="shared" si="0"/>
        <v>7.7606264900421445E-3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4.4" x14ac:dyDescent="0.3">
      <c r="A9" s="68">
        <v>44188</v>
      </c>
      <c r="B9" s="69">
        <v>90.5</v>
      </c>
      <c r="C9" s="69">
        <v>91.300003000000004</v>
      </c>
      <c r="D9" s="69">
        <v>88.300003000000004</v>
      </c>
      <c r="E9" s="69">
        <v>90.800003000000004</v>
      </c>
      <c r="F9" s="69">
        <v>84.758758999999998</v>
      </c>
      <c r="G9" s="67">
        <f t="shared" si="0"/>
        <v>2.7571011866057669E-3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4.4" x14ac:dyDescent="0.3">
      <c r="A10" s="68">
        <v>44189</v>
      </c>
      <c r="B10" s="69">
        <v>92.5</v>
      </c>
      <c r="C10" s="69">
        <v>95.5</v>
      </c>
      <c r="D10" s="69">
        <v>92.150002000000001</v>
      </c>
      <c r="E10" s="69">
        <v>93.150002000000001</v>
      </c>
      <c r="F10" s="69">
        <v>86.952408000000005</v>
      </c>
      <c r="G10" s="67">
        <f t="shared" si="0"/>
        <v>2.5551799871448636E-2</v>
      </c>
      <c r="H10" s="34" t="s">
        <v>21</v>
      </c>
      <c r="I10" s="34">
        <f>E2:E247</f>
        <v>93.150002000000001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4.4" x14ac:dyDescent="0.3">
      <c r="A11" s="68">
        <v>44193</v>
      </c>
      <c r="B11" s="69">
        <v>94</v>
      </c>
      <c r="C11" s="69">
        <v>95.150002000000001</v>
      </c>
      <c r="D11" s="69">
        <v>93.300003000000004</v>
      </c>
      <c r="E11" s="69">
        <v>93.800003000000004</v>
      </c>
      <c r="F11" s="69">
        <v>87.559157999999996</v>
      </c>
      <c r="G11" s="67">
        <f t="shared" si="0"/>
        <v>6.9537694767776905E-3</v>
      </c>
      <c r="H11" s="34" t="s">
        <v>22</v>
      </c>
      <c r="I11" s="34">
        <f>LN(G3:G247)</f>
        <v>-4.9684713956759161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4.4" x14ac:dyDescent="0.3">
      <c r="A12" s="68">
        <v>44194</v>
      </c>
      <c r="B12" s="69">
        <v>94.199996999999996</v>
      </c>
      <c r="C12" s="69">
        <v>94.650002000000001</v>
      </c>
      <c r="D12" s="69">
        <v>92</v>
      </c>
      <c r="E12" s="69">
        <v>93.150002000000001</v>
      </c>
      <c r="F12" s="69">
        <v>86.952408000000005</v>
      </c>
      <c r="G12" s="67">
        <f t="shared" si="0"/>
        <v>-6.953769476777655E-3</v>
      </c>
      <c r="H12" s="34" t="s">
        <v>23</v>
      </c>
      <c r="I12" s="34">
        <f>_xlfn.VAR.S(E2:E247)</f>
        <v>391.6434522896397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4.4" x14ac:dyDescent="0.3">
      <c r="A13" s="68">
        <v>44195</v>
      </c>
      <c r="B13" s="69">
        <v>93.5</v>
      </c>
      <c r="C13" s="69">
        <v>94.5</v>
      </c>
      <c r="D13" s="69">
        <v>92.75</v>
      </c>
      <c r="E13" s="69">
        <v>93.25</v>
      </c>
      <c r="F13" s="69">
        <v>87.045745999999994</v>
      </c>
      <c r="G13" s="67">
        <f t="shared" si="0"/>
        <v>1.0729400055814703E-3</v>
      </c>
      <c r="H13" s="34" t="s">
        <v>24</v>
      </c>
      <c r="I13" s="34">
        <f>VAR(G:G)</f>
        <v>5.4572498009501354E-4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4.4" x14ac:dyDescent="0.3">
      <c r="A14" s="68">
        <v>44196</v>
      </c>
      <c r="B14" s="69">
        <v>93.300003000000004</v>
      </c>
      <c r="C14" s="69">
        <v>95.550003000000004</v>
      </c>
      <c r="D14" s="69">
        <v>92.550003000000004</v>
      </c>
      <c r="E14" s="69">
        <v>93.050003000000004</v>
      </c>
      <c r="F14" s="69">
        <v>86.859054999999998</v>
      </c>
      <c r="G14" s="67">
        <f t="shared" si="0"/>
        <v>-2.1470431949348386E-3</v>
      </c>
      <c r="H14" s="34" t="s">
        <v>17</v>
      </c>
      <c r="I14" s="34">
        <f>SKEW(E2:E247)</f>
        <v>0.74160250296066521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4.4" x14ac:dyDescent="0.3">
      <c r="A15" s="68">
        <v>44197</v>
      </c>
      <c r="B15" s="69">
        <v>93.75</v>
      </c>
      <c r="C15" s="69">
        <v>94.449996999999996</v>
      </c>
      <c r="D15" s="69">
        <v>93</v>
      </c>
      <c r="E15" s="69">
        <v>93.199996999999996</v>
      </c>
      <c r="F15" s="69">
        <v>86.999069000000006</v>
      </c>
      <c r="G15" s="67">
        <f t="shared" si="0"/>
        <v>1.6106741737136989E-3</v>
      </c>
      <c r="H15" s="34" t="s">
        <v>18</v>
      </c>
      <c r="I15" s="34">
        <f>KURT(E2:E247)</f>
        <v>-0.37833530115093206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4.4" x14ac:dyDescent="0.3">
      <c r="A16" s="68">
        <v>44200</v>
      </c>
      <c r="B16" s="69">
        <v>94.050003000000004</v>
      </c>
      <c r="C16" s="69">
        <v>97.300003000000004</v>
      </c>
      <c r="D16" s="69">
        <v>93.699996999999996</v>
      </c>
      <c r="E16" s="69">
        <v>96.949996999999996</v>
      </c>
      <c r="F16" s="69">
        <v>90.499572999999998</v>
      </c>
      <c r="G16" s="67">
        <f t="shared" si="0"/>
        <v>3.9447661242171063E-2</v>
      </c>
      <c r="H16" s="34" t="s">
        <v>19</v>
      </c>
      <c r="I16" s="34">
        <f>STDEV(G:G)</f>
        <v>2.3360757267156678E-2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4.4" x14ac:dyDescent="0.3">
      <c r="A17" s="68">
        <v>44201</v>
      </c>
      <c r="B17" s="69">
        <v>96.5</v>
      </c>
      <c r="C17" s="69">
        <v>96.5</v>
      </c>
      <c r="D17" s="69">
        <v>94.349997999999999</v>
      </c>
      <c r="E17" s="69">
        <v>94.949996999999996</v>
      </c>
      <c r="F17" s="69">
        <v>88.632637000000003</v>
      </c>
      <c r="G17" s="67">
        <f t="shared" si="0"/>
        <v>-2.0844945082157125E-2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4.4" x14ac:dyDescent="0.3">
      <c r="A18" s="68">
        <v>44202</v>
      </c>
      <c r="B18" s="69">
        <v>98.900002000000001</v>
      </c>
      <c r="C18" s="69">
        <v>99.300003000000004</v>
      </c>
      <c r="D18" s="69">
        <v>96.25</v>
      </c>
      <c r="E18" s="69">
        <v>96.949996999999996</v>
      </c>
      <c r="F18" s="69">
        <v>90.499572999999998</v>
      </c>
      <c r="G18" s="67">
        <f t="shared" si="0"/>
        <v>2.0844945082157205E-2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4.4" x14ac:dyDescent="0.3">
      <c r="A19" s="68">
        <v>44203</v>
      </c>
      <c r="B19" s="69">
        <v>98</v>
      </c>
      <c r="C19" s="69">
        <v>99.050003000000004</v>
      </c>
      <c r="D19" s="69">
        <v>97.099997999999999</v>
      </c>
      <c r="E19" s="69">
        <v>97.900002000000001</v>
      </c>
      <c r="F19" s="69">
        <v>91.386368000000004</v>
      </c>
      <c r="G19" s="67">
        <f t="shared" si="0"/>
        <v>9.7512192205988692E-3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4.4" x14ac:dyDescent="0.3">
      <c r="A20" s="68">
        <v>44204</v>
      </c>
      <c r="B20" s="69">
        <v>98.949996999999996</v>
      </c>
      <c r="C20" s="69">
        <v>101.300003</v>
      </c>
      <c r="D20" s="69">
        <v>98.550003000000004</v>
      </c>
      <c r="E20" s="69">
        <v>100.650002</v>
      </c>
      <c r="F20" s="69">
        <v>93.953400000000002</v>
      </c>
      <c r="G20" s="67">
        <f t="shared" si="0"/>
        <v>2.7702601991166149E-2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3">
      <c r="A21" s="68">
        <v>44207</v>
      </c>
      <c r="B21" s="69">
        <v>101.5</v>
      </c>
      <c r="C21" s="69">
        <v>102.900002</v>
      </c>
      <c r="D21" s="69">
        <v>98.050003000000004</v>
      </c>
      <c r="E21" s="69">
        <v>102.550003</v>
      </c>
      <c r="F21" s="69">
        <v>95.726990000000001</v>
      </c>
      <c r="G21" s="67">
        <f t="shared" si="0"/>
        <v>1.8701341815771905E-2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3">
      <c r="A22" s="68">
        <v>44208</v>
      </c>
      <c r="B22" s="69">
        <v>102</v>
      </c>
      <c r="C22" s="69">
        <v>104.5</v>
      </c>
      <c r="D22" s="69">
        <v>100.75</v>
      </c>
      <c r="E22" s="69">
        <v>103.449997</v>
      </c>
      <c r="F22" s="69">
        <v>96.567108000000005</v>
      </c>
      <c r="G22" s="67">
        <f t="shared" si="0"/>
        <v>8.7378614196232194E-3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3">
      <c r="A23" s="68">
        <v>44209</v>
      </c>
      <c r="B23" s="69">
        <v>104.949997</v>
      </c>
      <c r="C23" s="69">
        <v>107.900002</v>
      </c>
      <c r="D23" s="69">
        <v>104.099998</v>
      </c>
      <c r="E23" s="69">
        <v>105.25</v>
      </c>
      <c r="F23" s="69">
        <v>98.247344999999996</v>
      </c>
      <c r="G23" s="67">
        <f t="shared" si="0"/>
        <v>1.7250097370455922E-2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3">
      <c r="A24" s="68">
        <v>44210</v>
      </c>
      <c r="B24" s="69">
        <v>107</v>
      </c>
      <c r="C24" s="69">
        <v>107.449997</v>
      </c>
      <c r="D24" s="69">
        <v>104.199997</v>
      </c>
      <c r="E24" s="69">
        <v>105.050003</v>
      </c>
      <c r="F24" s="69">
        <v>98.060654</v>
      </c>
      <c r="G24" s="67">
        <f t="shared" si="0"/>
        <v>-1.9020167136521086E-3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3">
      <c r="A25" s="68">
        <v>44211</v>
      </c>
      <c r="B25" s="69">
        <v>105.25</v>
      </c>
      <c r="C25" s="69">
        <v>106.099998</v>
      </c>
      <c r="D25" s="69">
        <v>100.650002</v>
      </c>
      <c r="E25" s="69">
        <v>101.400002</v>
      </c>
      <c r="F25" s="69">
        <v>94.653503000000001</v>
      </c>
      <c r="G25" s="67">
        <f t="shared" si="0"/>
        <v>-3.536334496789021E-2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3">
      <c r="A26" s="68">
        <v>44214</v>
      </c>
      <c r="B26" s="69">
        <v>101.400002</v>
      </c>
      <c r="C26" s="69">
        <v>101.849998</v>
      </c>
      <c r="D26" s="69">
        <v>96.050003000000004</v>
      </c>
      <c r="E26" s="69">
        <v>96.650002000000001</v>
      </c>
      <c r="F26" s="69">
        <v>90.219536000000005</v>
      </c>
      <c r="G26" s="67">
        <f t="shared" si="0"/>
        <v>-4.7976884533385861E-2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3">
      <c r="A27" s="68">
        <v>44215</v>
      </c>
      <c r="B27" s="69">
        <v>97.75</v>
      </c>
      <c r="C27" s="69">
        <v>99</v>
      </c>
      <c r="D27" s="69">
        <v>97.5</v>
      </c>
      <c r="E27" s="69">
        <v>98.099997999999999</v>
      </c>
      <c r="F27" s="69">
        <v>91.573059000000001</v>
      </c>
      <c r="G27" s="67">
        <f t="shared" si="0"/>
        <v>1.4891119836394762E-2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3">
      <c r="A28" s="68">
        <v>44216</v>
      </c>
      <c r="B28" s="69">
        <v>99</v>
      </c>
      <c r="C28" s="69">
        <v>99.800003000000004</v>
      </c>
      <c r="D28" s="69">
        <v>97.849997999999999</v>
      </c>
      <c r="E28" s="69">
        <v>98.849997999999999</v>
      </c>
      <c r="F28" s="69">
        <v>92.273155000000003</v>
      </c>
      <c r="G28" s="67">
        <f t="shared" si="0"/>
        <v>7.6161831999925628E-3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3">
      <c r="A29" s="68">
        <v>44217</v>
      </c>
      <c r="B29" s="69">
        <v>99.050003000000004</v>
      </c>
      <c r="C29" s="69">
        <v>100.199997</v>
      </c>
      <c r="D29" s="69">
        <v>93.900002000000001</v>
      </c>
      <c r="E29" s="69">
        <v>94.699996999999996</v>
      </c>
      <c r="F29" s="69">
        <v>88.399269000000004</v>
      </c>
      <c r="G29" s="67">
        <f t="shared" si="0"/>
        <v>-4.2889560870904168E-2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3">
      <c r="A30" s="68">
        <v>44218</v>
      </c>
      <c r="B30" s="69">
        <v>94.599997999999999</v>
      </c>
      <c r="C30" s="69">
        <v>95.449996999999996</v>
      </c>
      <c r="D30" s="69">
        <v>92.5</v>
      </c>
      <c r="E30" s="69">
        <v>92.75</v>
      </c>
      <c r="F30" s="69">
        <v>86.579009999999997</v>
      </c>
      <c r="G30" s="67">
        <f t="shared" si="0"/>
        <v>-2.0806267025501212E-2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3">
      <c r="A31" s="68">
        <v>44221</v>
      </c>
      <c r="B31" s="69">
        <v>93.050003000000004</v>
      </c>
      <c r="C31" s="69">
        <v>93.75</v>
      </c>
      <c r="D31" s="69">
        <v>90</v>
      </c>
      <c r="E31" s="69">
        <v>91.349997999999999</v>
      </c>
      <c r="F31" s="69">
        <v>85.272163000000006</v>
      </c>
      <c r="G31" s="67">
        <f t="shared" si="0"/>
        <v>-1.5209440557344049E-2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3">
      <c r="A32" s="68">
        <v>44223</v>
      </c>
      <c r="B32" s="69">
        <v>91.400002000000001</v>
      </c>
      <c r="C32" s="69">
        <v>91.75</v>
      </c>
      <c r="D32" s="69">
        <v>88.900002000000001</v>
      </c>
      <c r="E32" s="69">
        <v>89.699996999999996</v>
      </c>
      <c r="F32" s="69">
        <v>83.731933999999995</v>
      </c>
      <c r="G32" s="67">
        <f t="shared" si="0"/>
        <v>-1.8227525310266713E-2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3">
      <c r="A33" s="68">
        <v>44224</v>
      </c>
      <c r="B33" s="69">
        <v>89</v>
      </c>
      <c r="C33" s="69">
        <v>91.400002000000001</v>
      </c>
      <c r="D33" s="69">
        <v>88.800003000000004</v>
      </c>
      <c r="E33" s="69">
        <v>90.650002000000001</v>
      </c>
      <c r="F33" s="69">
        <v>84.618735999999998</v>
      </c>
      <c r="G33" s="67">
        <f t="shared" si="0"/>
        <v>1.0535223643805254E-2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3">
      <c r="A34" s="68">
        <v>44225</v>
      </c>
      <c r="B34" s="69">
        <v>90.75</v>
      </c>
      <c r="C34" s="69">
        <v>92.949996999999996</v>
      </c>
      <c r="D34" s="69">
        <v>87.75</v>
      </c>
      <c r="E34" s="69">
        <v>88.300003000000004</v>
      </c>
      <c r="F34" s="69">
        <v>82.425087000000005</v>
      </c>
      <c r="G34" s="67">
        <f t="shared" si="0"/>
        <v>-2.6265817678740262E-2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3">
      <c r="A35" s="68">
        <v>44228</v>
      </c>
      <c r="B35" s="69">
        <v>89</v>
      </c>
      <c r="C35" s="69">
        <v>91.199996999999996</v>
      </c>
      <c r="D35" s="69">
        <v>88.449996999999996</v>
      </c>
      <c r="E35" s="69">
        <v>90.849997999999999</v>
      </c>
      <c r="F35" s="69">
        <v>84.805428000000006</v>
      </c>
      <c r="G35" s="67">
        <f t="shared" si="0"/>
        <v>2.8469631242871846E-2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3">
      <c r="A36" s="68">
        <v>44229</v>
      </c>
      <c r="B36" s="69">
        <v>92.5</v>
      </c>
      <c r="C36" s="69">
        <v>93.949996999999996</v>
      </c>
      <c r="D36" s="69">
        <v>91.199996999999996</v>
      </c>
      <c r="E36" s="69">
        <v>92.849997999999999</v>
      </c>
      <c r="F36" s="69">
        <v>86.672363000000004</v>
      </c>
      <c r="G36" s="67">
        <f t="shared" si="0"/>
        <v>2.177549343072548E-2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3">
      <c r="A37" s="68">
        <v>44230</v>
      </c>
      <c r="B37" s="69">
        <v>94.599997999999999</v>
      </c>
      <c r="C37" s="69">
        <v>95.300003000000004</v>
      </c>
      <c r="D37" s="69">
        <v>93</v>
      </c>
      <c r="E37" s="69">
        <v>93.349997999999999</v>
      </c>
      <c r="F37" s="69">
        <v>87.139090999999993</v>
      </c>
      <c r="G37" s="67">
        <f t="shared" si="0"/>
        <v>5.3705823043897023E-3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3">
      <c r="A38" s="68">
        <v>44231</v>
      </c>
      <c r="B38" s="69">
        <v>94.25</v>
      </c>
      <c r="C38" s="69">
        <v>98.599997999999999</v>
      </c>
      <c r="D38" s="69">
        <v>94</v>
      </c>
      <c r="E38" s="69">
        <v>97.650002000000001</v>
      </c>
      <c r="F38" s="69">
        <v>91.153000000000006</v>
      </c>
      <c r="G38" s="67">
        <f t="shared" si="0"/>
        <v>4.5033829241012673E-2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3">
      <c r="A39" s="68">
        <v>44232</v>
      </c>
      <c r="B39" s="69">
        <v>98.949996999999996</v>
      </c>
      <c r="C39" s="69">
        <v>99.949996999999996</v>
      </c>
      <c r="D39" s="69">
        <v>96.800003000000004</v>
      </c>
      <c r="E39" s="69">
        <v>97.650002000000001</v>
      </c>
      <c r="F39" s="69">
        <v>91.153000000000006</v>
      </c>
      <c r="G39" s="67">
        <f t="shared" si="0"/>
        <v>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3">
      <c r="A40" s="68">
        <v>44235</v>
      </c>
      <c r="B40" s="69">
        <v>99.5</v>
      </c>
      <c r="C40" s="69">
        <v>100.800003</v>
      </c>
      <c r="D40" s="69">
        <v>99.099997999999999</v>
      </c>
      <c r="E40" s="69">
        <v>99.650002000000001</v>
      </c>
      <c r="F40" s="69">
        <v>93.019936000000001</v>
      </c>
      <c r="G40" s="67">
        <f t="shared" si="0"/>
        <v>2.0274388925050745E-2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3">
      <c r="A41" s="68">
        <v>44236</v>
      </c>
      <c r="B41" s="69">
        <v>99.800003000000004</v>
      </c>
      <c r="C41" s="69">
        <v>103.349998</v>
      </c>
      <c r="D41" s="69">
        <v>99.800003000000004</v>
      </c>
      <c r="E41" s="69">
        <v>101</v>
      </c>
      <c r="F41" s="69">
        <v>94.280113</v>
      </c>
      <c r="G41" s="67">
        <f t="shared" si="0"/>
        <v>1.3456450112210026E-2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3">
      <c r="A42" s="68">
        <v>44237</v>
      </c>
      <c r="B42" s="69">
        <v>102</v>
      </c>
      <c r="C42" s="69">
        <v>102.5</v>
      </c>
      <c r="D42" s="69">
        <v>98.599997999999999</v>
      </c>
      <c r="E42" s="69">
        <v>100</v>
      </c>
      <c r="F42" s="69">
        <v>93.346642000000003</v>
      </c>
      <c r="G42" s="67">
        <f t="shared" si="0"/>
        <v>-9.950330853168092E-3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3">
      <c r="A43" s="68">
        <v>44238</v>
      </c>
      <c r="B43" s="69">
        <v>100</v>
      </c>
      <c r="C43" s="69">
        <v>100.349998</v>
      </c>
      <c r="D43" s="69">
        <v>98.900002000000001</v>
      </c>
      <c r="E43" s="69">
        <v>99.449996999999996</v>
      </c>
      <c r="F43" s="69">
        <v>92.833236999999997</v>
      </c>
      <c r="G43" s="67">
        <f t="shared" si="0"/>
        <v>-5.5152108540231252E-3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3">
      <c r="A44" s="68">
        <v>44239</v>
      </c>
      <c r="B44" s="69">
        <v>98.900002000000001</v>
      </c>
      <c r="C44" s="69">
        <v>99.400002000000001</v>
      </c>
      <c r="D44" s="69">
        <v>96.550003000000004</v>
      </c>
      <c r="E44" s="69">
        <v>97</v>
      </c>
      <c r="F44" s="69">
        <v>90.546249000000003</v>
      </c>
      <c r="G44" s="67">
        <f t="shared" si="0"/>
        <v>-2.494399663068542E-2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3">
      <c r="A45" s="68">
        <v>44242</v>
      </c>
      <c r="B45" s="69">
        <v>97</v>
      </c>
      <c r="C45" s="69">
        <v>99.25</v>
      </c>
      <c r="D45" s="69">
        <v>95.599997999999999</v>
      </c>
      <c r="E45" s="69">
        <v>98.449996999999996</v>
      </c>
      <c r="F45" s="69">
        <v>91.899772999999996</v>
      </c>
      <c r="G45" s="67">
        <f t="shared" si="0"/>
        <v>1.4837796109430323E-2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3">
      <c r="A46" s="68">
        <v>44243</v>
      </c>
      <c r="B46" s="69">
        <v>99.25</v>
      </c>
      <c r="C46" s="69">
        <v>104.849998</v>
      </c>
      <c r="D46" s="69">
        <v>99.25</v>
      </c>
      <c r="E46" s="69">
        <v>103.75</v>
      </c>
      <c r="F46" s="69">
        <v>96.847144999999998</v>
      </c>
      <c r="G46" s="67">
        <f t="shared" si="0"/>
        <v>5.243538449799471E-2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3">
      <c r="A47" s="68">
        <v>44244</v>
      </c>
      <c r="B47" s="69">
        <v>102</v>
      </c>
      <c r="C47" s="69">
        <v>103.5</v>
      </c>
      <c r="D47" s="69">
        <v>100.800003</v>
      </c>
      <c r="E47" s="69">
        <v>102.25</v>
      </c>
      <c r="F47" s="69">
        <v>97.084518000000003</v>
      </c>
      <c r="G47" s="67">
        <f t="shared" si="0"/>
        <v>-1.4563364187896555E-2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3">
      <c r="A48" s="68">
        <v>44245</v>
      </c>
      <c r="B48" s="69">
        <v>103.699997</v>
      </c>
      <c r="C48" s="69">
        <v>115.5</v>
      </c>
      <c r="D48" s="69">
        <v>103.349998</v>
      </c>
      <c r="E48" s="69">
        <v>110.699997</v>
      </c>
      <c r="F48" s="69">
        <v>105.10762800000001</v>
      </c>
      <c r="G48" s="67">
        <f t="shared" si="0"/>
        <v>7.9403017691408645E-2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3">
      <c r="A49" s="68">
        <v>44246</v>
      </c>
      <c r="B49" s="69">
        <v>110.699997</v>
      </c>
      <c r="C49" s="69">
        <v>112.199997</v>
      </c>
      <c r="D49" s="69">
        <v>103.849998</v>
      </c>
      <c r="E49" s="69">
        <v>105.099998</v>
      </c>
      <c r="F49" s="69">
        <v>99.790535000000006</v>
      </c>
      <c r="G49" s="67">
        <f t="shared" si="0"/>
        <v>-5.191155376091023E-2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3">
      <c r="A50" s="68">
        <v>44249</v>
      </c>
      <c r="B50" s="69">
        <v>105.900002</v>
      </c>
      <c r="C50" s="69">
        <v>108.550003</v>
      </c>
      <c r="D50" s="69">
        <v>105.300003</v>
      </c>
      <c r="E50" s="69">
        <v>106.300003</v>
      </c>
      <c r="F50" s="69">
        <v>100.92991600000001</v>
      </c>
      <c r="G50" s="67">
        <f t="shared" si="0"/>
        <v>1.1353054716505592E-2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3">
      <c r="A51" s="68">
        <v>44250</v>
      </c>
      <c r="B51" s="69">
        <v>109.75</v>
      </c>
      <c r="C51" s="69">
        <v>114.400002</v>
      </c>
      <c r="D51" s="69">
        <v>109.449997</v>
      </c>
      <c r="E51" s="69">
        <v>112.199997</v>
      </c>
      <c r="F51" s="69">
        <v>106.531853</v>
      </c>
      <c r="G51" s="67">
        <f t="shared" si="0"/>
        <v>5.4017652780712556E-2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3">
      <c r="A52" s="68">
        <v>44251</v>
      </c>
      <c r="B52" s="69">
        <v>114</v>
      </c>
      <c r="C52" s="69">
        <v>115.349998</v>
      </c>
      <c r="D52" s="69">
        <v>111</v>
      </c>
      <c r="E52" s="69">
        <v>113.599998</v>
      </c>
      <c r="F52" s="69">
        <v>107.86113</v>
      </c>
      <c r="G52" s="67">
        <f t="shared" si="0"/>
        <v>1.2400522330789343E-2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3">
      <c r="A53" s="68">
        <v>44252</v>
      </c>
      <c r="B53" s="69">
        <v>116</v>
      </c>
      <c r="C53" s="69">
        <v>120.5</v>
      </c>
      <c r="D53" s="69">
        <v>115.349998</v>
      </c>
      <c r="E53" s="69">
        <v>119.050003</v>
      </c>
      <c r="F53" s="69">
        <v>113.03581200000001</v>
      </c>
      <c r="G53" s="67">
        <f t="shared" si="0"/>
        <v>4.6860109450950482E-2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3">
      <c r="A54" s="68">
        <v>44253</v>
      </c>
      <c r="B54" s="69">
        <v>115.5</v>
      </c>
      <c r="C54" s="69">
        <v>118.400002</v>
      </c>
      <c r="D54" s="69">
        <v>110.050003</v>
      </c>
      <c r="E54" s="69">
        <v>111</v>
      </c>
      <c r="F54" s="69">
        <v>105.392487</v>
      </c>
      <c r="G54" s="67">
        <f t="shared" si="0"/>
        <v>-7.0013396820033325E-2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3">
      <c r="A55" s="68">
        <v>44256</v>
      </c>
      <c r="B55" s="69">
        <v>114.300003</v>
      </c>
      <c r="C55" s="69">
        <v>117.650002</v>
      </c>
      <c r="D55" s="69">
        <v>113.5</v>
      </c>
      <c r="E55" s="69">
        <v>117.050003</v>
      </c>
      <c r="F55" s="69">
        <v>111.136848</v>
      </c>
      <c r="G55" s="67">
        <f t="shared" si="0"/>
        <v>5.3071018254657959E-2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3">
      <c r="A56" s="68">
        <v>44257</v>
      </c>
      <c r="B56" s="69">
        <v>115.900002</v>
      </c>
      <c r="C56" s="69">
        <v>116.650002</v>
      </c>
      <c r="D56" s="69">
        <v>112.75</v>
      </c>
      <c r="E56" s="69">
        <v>113.5</v>
      </c>
      <c r="F56" s="69">
        <v>107.76618999999999</v>
      </c>
      <c r="G56" s="67">
        <f t="shared" si="0"/>
        <v>-3.0798382645534771E-2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3">
      <c r="A57" s="68">
        <v>44258</v>
      </c>
      <c r="B57" s="69">
        <v>114.050003</v>
      </c>
      <c r="C57" s="69">
        <v>115.800003</v>
      </c>
      <c r="D57" s="69">
        <v>113.199997</v>
      </c>
      <c r="E57" s="69">
        <v>114</v>
      </c>
      <c r="F57" s="69">
        <v>108.24092899999999</v>
      </c>
      <c r="G57" s="67">
        <f t="shared" si="0"/>
        <v>4.3956114730381293E-3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3">
      <c r="A58" s="68">
        <v>44259</v>
      </c>
      <c r="B58" s="69">
        <v>113.949997</v>
      </c>
      <c r="C58" s="69">
        <v>117</v>
      </c>
      <c r="D58" s="69">
        <v>112.300003</v>
      </c>
      <c r="E58" s="69">
        <v>112.699997</v>
      </c>
      <c r="F58" s="69">
        <v>107.006592</v>
      </c>
      <c r="G58" s="67">
        <f t="shared" si="0"/>
        <v>-1.1469053968108586E-2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3">
      <c r="A59" s="68">
        <v>44260</v>
      </c>
      <c r="B59" s="69">
        <v>116.25</v>
      </c>
      <c r="C59" s="69">
        <v>118.25</v>
      </c>
      <c r="D59" s="69">
        <v>113.5</v>
      </c>
      <c r="E59" s="69">
        <v>114.949997</v>
      </c>
      <c r="F59" s="69">
        <v>109.142929</v>
      </c>
      <c r="G59" s="67">
        <f t="shared" si="0"/>
        <v>1.9767830684499638E-2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3">
      <c r="A60" s="68">
        <v>44263</v>
      </c>
      <c r="B60" s="69">
        <v>118.949997</v>
      </c>
      <c r="C60" s="69">
        <v>122.349998</v>
      </c>
      <c r="D60" s="69">
        <v>117.199997</v>
      </c>
      <c r="E60" s="69">
        <v>118.25</v>
      </c>
      <c r="F60" s="69">
        <v>112.276222</v>
      </c>
      <c r="G60" s="67">
        <f t="shared" si="0"/>
        <v>2.8303802261155735E-2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3">
      <c r="A61" s="68">
        <v>44264</v>
      </c>
      <c r="B61" s="69">
        <v>119.400002</v>
      </c>
      <c r="C61" s="69">
        <v>119.550003</v>
      </c>
      <c r="D61" s="69">
        <v>114.199997</v>
      </c>
      <c r="E61" s="69">
        <v>116.75</v>
      </c>
      <c r="F61" s="69">
        <v>110.851997</v>
      </c>
      <c r="G61" s="67">
        <f t="shared" si="0"/>
        <v>-1.2766130823035689E-2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3">
      <c r="A62" s="68">
        <v>44265</v>
      </c>
      <c r="B62" s="69">
        <v>116.900002</v>
      </c>
      <c r="C62" s="69">
        <v>117</v>
      </c>
      <c r="D62" s="69">
        <v>113.599998</v>
      </c>
      <c r="E62" s="69">
        <v>114.400002</v>
      </c>
      <c r="F62" s="69">
        <v>108.62072000000001</v>
      </c>
      <c r="G62" s="67">
        <f t="shared" si="0"/>
        <v>-2.033380012079183E-2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3">
      <c r="A63" s="68">
        <v>44267</v>
      </c>
      <c r="B63" s="69">
        <v>116.75</v>
      </c>
      <c r="C63" s="69">
        <v>117.400002</v>
      </c>
      <c r="D63" s="69">
        <v>114</v>
      </c>
      <c r="E63" s="69">
        <v>115.050003</v>
      </c>
      <c r="F63" s="69">
        <v>109.23788500000001</v>
      </c>
      <c r="G63" s="67">
        <f t="shared" si="0"/>
        <v>5.6657461287791065E-3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3">
      <c r="A64" s="68">
        <v>44270</v>
      </c>
      <c r="B64" s="69">
        <v>116</v>
      </c>
      <c r="C64" s="69">
        <v>116.849998</v>
      </c>
      <c r="D64" s="69">
        <v>112.800003</v>
      </c>
      <c r="E64" s="69">
        <v>114.349998</v>
      </c>
      <c r="F64" s="69">
        <v>108.57324199999999</v>
      </c>
      <c r="G64" s="67">
        <f t="shared" si="0"/>
        <v>-6.1029395783656999E-3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3">
      <c r="A65" s="68">
        <v>44271</v>
      </c>
      <c r="B65" s="69">
        <v>113.800003</v>
      </c>
      <c r="C65" s="69">
        <v>116.300003</v>
      </c>
      <c r="D65" s="69">
        <v>113.449997</v>
      </c>
      <c r="E65" s="69">
        <v>115.099998</v>
      </c>
      <c r="F65" s="69">
        <v>109.285355</v>
      </c>
      <c r="G65" s="67">
        <f t="shared" si="0"/>
        <v>6.5373953730139787E-3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3">
      <c r="A66" s="68">
        <v>44272</v>
      </c>
      <c r="B66" s="69">
        <v>114.800003</v>
      </c>
      <c r="C66" s="69">
        <v>114.849998</v>
      </c>
      <c r="D66" s="69">
        <v>108.75</v>
      </c>
      <c r="E66" s="69">
        <v>109.349998</v>
      </c>
      <c r="F66" s="69">
        <v>103.825836</v>
      </c>
      <c r="G66" s="67">
        <f t="shared" si="0"/>
        <v>-5.1247569518760409E-2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3">
      <c r="A67" s="68">
        <v>44273</v>
      </c>
      <c r="B67" s="69">
        <v>110</v>
      </c>
      <c r="C67" s="69">
        <v>112.199997</v>
      </c>
      <c r="D67" s="69">
        <v>107.5</v>
      </c>
      <c r="E67" s="69">
        <v>110.199997</v>
      </c>
      <c r="F67" s="69">
        <v>104.63288900000001</v>
      </c>
      <c r="G67" s="67">
        <f t="shared" si="0"/>
        <v>7.7431406627014067E-3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3">
      <c r="A68" s="68">
        <v>44274</v>
      </c>
      <c r="B68" s="69">
        <v>106.25</v>
      </c>
      <c r="C68" s="69">
        <v>113.25</v>
      </c>
      <c r="D68" s="69">
        <v>104.449997</v>
      </c>
      <c r="E68" s="69">
        <v>110.5</v>
      </c>
      <c r="F68" s="69">
        <v>104.91773999999999</v>
      </c>
      <c r="G68" s="67">
        <f t="shared" si="0"/>
        <v>2.7186514622243836E-3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3">
      <c r="A69" s="68">
        <v>44277</v>
      </c>
      <c r="B69" s="69">
        <v>110.5</v>
      </c>
      <c r="C69" s="69">
        <v>111.25</v>
      </c>
      <c r="D69" s="69">
        <v>108.550003</v>
      </c>
      <c r="E69" s="69">
        <v>109.599998</v>
      </c>
      <c r="F69" s="69">
        <v>104.06321</v>
      </c>
      <c r="G69" s="67">
        <f t="shared" si="0"/>
        <v>-8.1781646920676826E-3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3">
      <c r="A70" s="68">
        <v>44278</v>
      </c>
      <c r="B70" s="69">
        <v>109.599998</v>
      </c>
      <c r="C70" s="69">
        <v>110.300003</v>
      </c>
      <c r="D70" s="69">
        <v>106.599998</v>
      </c>
      <c r="E70" s="69">
        <v>107.150002</v>
      </c>
      <c r="F70" s="69">
        <v>101.736977</v>
      </c>
      <c r="G70" s="67">
        <f t="shared" si="0"/>
        <v>-2.2607615680731677E-2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3">
      <c r="A71" s="68">
        <v>44279</v>
      </c>
      <c r="B71" s="69">
        <v>105</v>
      </c>
      <c r="C71" s="69">
        <v>106</v>
      </c>
      <c r="D71" s="69">
        <v>102.849998</v>
      </c>
      <c r="E71" s="69">
        <v>104.800003</v>
      </c>
      <c r="F71" s="69">
        <v>99.505691999999996</v>
      </c>
      <c r="G71" s="67">
        <f t="shared" si="0"/>
        <v>-2.2175940072112588E-2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3">
      <c r="A72" s="68">
        <v>44280</v>
      </c>
      <c r="B72" s="69">
        <v>106</v>
      </c>
      <c r="C72" s="69">
        <v>107.699997</v>
      </c>
      <c r="D72" s="69">
        <v>101.300003</v>
      </c>
      <c r="E72" s="69">
        <v>102</v>
      </c>
      <c r="F72" s="69">
        <v>96.847144999999998</v>
      </c>
      <c r="G72" s="67">
        <f t="shared" si="0"/>
        <v>-2.7080987228624495E-2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3">
      <c r="A73" s="68">
        <v>44281</v>
      </c>
      <c r="B73" s="69">
        <v>103</v>
      </c>
      <c r="C73" s="69">
        <v>104</v>
      </c>
      <c r="D73" s="69">
        <v>100.25</v>
      </c>
      <c r="E73" s="69">
        <v>102.400002</v>
      </c>
      <c r="F73" s="69">
        <v>97.226935999999995</v>
      </c>
      <c r="G73" s="67">
        <f t="shared" si="0"/>
        <v>3.9139188523861146E-3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3">
      <c r="A74" s="68">
        <v>44285</v>
      </c>
      <c r="B74" s="69">
        <v>104.050003</v>
      </c>
      <c r="C74" s="69">
        <v>106.300003</v>
      </c>
      <c r="D74" s="69">
        <v>102.599998</v>
      </c>
      <c r="E74" s="69">
        <v>103.5</v>
      </c>
      <c r="F74" s="69">
        <v>98.271370000000005</v>
      </c>
      <c r="G74" s="67">
        <f t="shared" si="0"/>
        <v>1.0684880568766609E-2</v>
      </c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3">
      <c r="A75" s="68">
        <v>44286</v>
      </c>
      <c r="B75" s="69">
        <v>102.800003</v>
      </c>
      <c r="C75" s="69">
        <v>104.199997</v>
      </c>
      <c r="D75" s="69">
        <v>101.900002</v>
      </c>
      <c r="E75" s="69">
        <v>102.150002</v>
      </c>
      <c r="F75" s="69">
        <v>96.989563000000004</v>
      </c>
      <c r="G75" s="67">
        <f t="shared" si="0"/>
        <v>-1.3129271862742457E-2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3">
      <c r="A76" s="68">
        <v>44287</v>
      </c>
      <c r="B76" s="69">
        <v>103</v>
      </c>
      <c r="C76" s="69">
        <v>105.25</v>
      </c>
      <c r="D76" s="69">
        <v>101.150002</v>
      </c>
      <c r="E76" s="69">
        <v>104.349998</v>
      </c>
      <c r="F76" s="69">
        <v>99.078429999999997</v>
      </c>
      <c r="G76" s="67">
        <f t="shared" si="0"/>
        <v>2.130827351426089E-2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3">
      <c r="A77" s="68">
        <v>44291</v>
      </c>
      <c r="B77" s="69">
        <v>102.150002</v>
      </c>
      <c r="C77" s="69">
        <v>104.5</v>
      </c>
      <c r="D77" s="69">
        <v>99.400002000000001</v>
      </c>
      <c r="E77" s="69">
        <v>103.449997</v>
      </c>
      <c r="F77" s="69">
        <v>98.223892000000006</v>
      </c>
      <c r="G77" s="67">
        <f t="shared" si="0"/>
        <v>-8.6622391649073191E-3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3">
      <c r="A78" s="68">
        <v>44292</v>
      </c>
      <c r="B78" s="69">
        <v>102.650002</v>
      </c>
      <c r="C78" s="69">
        <v>104.400002</v>
      </c>
      <c r="D78" s="69">
        <v>101.300003</v>
      </c>
      <c r="E78" s="69">
        <v>103.949997</v>
      </c>
      <c r="F78" s="69">
        <v>98.698631000000006</v>
      </c>
      <c r="G78" s="67">
        <f t="shared" si="0"/>
        <v>4.8216102519576367E-3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3">
      <c r="A79" s="68">
        <v>44293</v>
      </c>
      <c r="B79" s="69">
        <v>103.900002</v>
      </c>
      <c r="C79" s="69">
        <v>105.349998</v>
      </c>
      <c r="D79" s="69">
        <v>103.449997</v>
      </c>
      <c r="E79" s="69">
        <v>104.650002</v>
      </c>
      <c r="F79" s="69">
        <v>99.363274000000004</v>
      </c>
      <c r="G79" s="67">
        <f t="shared" si="0"/>
        <v>6.7114825593393599E-3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3">
      <c r="A80" s="68">
        <v>44294</v>
      </c>
      <c r="B80" s="69">
        <v>103.800003</v>
      </c>
      <c r="C80" s="69">
        <v>105.699997</v>
      </c>
      <c r="D80" s="69">
        <v>103.300003</v>
      </c>
      <c r="E80" s="69">
        <v>103.599998</v>
      </c>
      <c r="F80" s="69">
        <v>98.366318000000007</v>
      </c>
      <c r="G80" s="67">
        <f t="shared" si="0"/>
        <v>-1.00841574829688E-2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3">
      <c r="A81" s="68">
        <v>44295</v>
      </c>
      <c r="B81" s="69">
        <v>103</v>
      </c>
      <c r="C81" s="69">
        <v>104.900002</v>
      </c>
      <c r="D81" s="69">
        <v>103</v>
      </c>
      <c r="E81" s="69">
        <v>103.800003</v>
      </c>
      <c r="F81" s="69">
        <v>98.556213</v>
      </c>
      <c r="G81" s="67">
        <f t="shared" si="0"/>
        <v>1.9286891131587711E-3</v>
      </c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3">
      <c r="A82" s="68">
        <v>44298</v>
      </c>
      <c r="B82" s="69">
        <v>100.849998</v>
      </c>
      <c r="C82" s="69">
        <v>102.25</v>
      </c>
      <c r="D82" s="69">
        <v>97.449996999999996</v>
      </c>
      <c r="E82" s="69">
        <v>98.050003000000004</v>
      </c>
      <c r="F82" s="69">
        <v>93.096694999999997</v>
      </c>
      <c r="G82" s="67">
        <f t="shared" si="0"/>
        <v>-5.6988416394532795E-2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3">
      <c r="A83" s="68">
        <v>44299</v>
      </c>
      <c r="B83" s="69">
        <v>98.050003000000004</v>
      </c>
      <c r="C83" s="69">
        <v>102.5</v>
      </c>
      <c r="D83" s="69">
        <v>98.050003000000004</v>
      </c>
      <c r="E83" s="69">
        <v>102.050003</v>
      </c>
      <c r="F83" s="69">
        <v>96.894615000000002</v>
      </c>
      <c r="G83" s="67">
        <f t="shared" si="0"/>
        <v>3.9985335414218413E-2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3">
      <c r="A84" s="68">
        <v>44301</v>
      </c>
      <c r="B84" s="69">
        <v>104.25</v>
      </c>
      <c r="C84" s="69">
        <v>106.75</v>
      </c>
      <c r="D84" s="69">
        <v>103.800003</v>
      </c>
      <c r="E84" s="69">
        <v>105.099998</v>
      </c>
      <c r="F84" s="69">
        <v>99.790535000000006</v>
      </c>
      <c r="G84" s="67">
        <f t="shared" si="0"/>
        <v>2.9449340200201849E-2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3">
      <c r="A85" s="68">
        <v>44302</v>
      </c>
      <c r="B85" s="69">
        <v>104.599998</v>
      </c>
      <c r="C85" s="69">
        <v>107.849998</v>
      </c>
      <c r="D85" s="69">
        <v>104.199997</v>
      </c>
      <c r="E85" s="69">
        <v>107.300003</v>
      </c>
      <c r="F85" s="69">
        <v>101.879402</v>
      </c>
      <c r="G85" s="67">
        <f t="shared" si="0"/>
        <v>2.0716418742236301E-2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3">
      <c r="A86" s="68">
        <v>44305</v>
      </c>
      <c r="B86" s="69">
        <v>103.949997</v>
      </c>
      <c r="C86" s="69">
        <v>105.949997</v>
      </c>
      <c r="D86" s="69">
        <v>101.900002</v>
      </c>
      <c r="E86" s="69">
        <v>103.050003</v>
      </c>
      <c r="F86" s="69">
        <v>97.844100999999995</v>
      </c>
      <c r="G86" s="67">
        <f t="shared" si="0"/>
        <v>-4.0414341147096709E-2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3">
      <c r="A87" s="68">
        <v>44306</v>
      </c>
      <c r="B87" s="69">
        <v>103.300003</v>
      </c>
      <c r="C87" s="69">
        <v>105</v>
      </c>
      <c r="D87" s="69">
        <v>102.199997</v>
      </c>
      <c r="E87" s="69">
        <v>102.849998</v>
      </c>
      <c r="F87" s="69">
        <v>97.654205000000005</v>
      </c>
      <c r="G87" s="67">
        <f t="shared" si="0"/>
        <v>-1.9427397953779969E-3</v>
      </c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3">
      <c r="A88" s="68">
        <v>44308</v>
      </c>
      <c r="B88" s="69">
        <v>102.400002</v>
      </c>
      <c r="C88" s="69">
        <v>104.449997</v>
      </c>
      <c r="D88" s="69">
        <v>101.650002</v>
      </c>
      <c r="E88" s="69">
        <v>103.099998</v>
      </c>
      <c r="F88" s="69">
        <v>97.891570999999999</v>
      </c>
      <c r="G88" s="67">
        <f t="shared" si="0"/>
        <v>2.4277749711008223E-3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3">
      <c r="A89" s="68">
        <v>44309</v>
      </c>
      <c r="B89" s="69">
        <v>102</v>
      </c>
      <c r="C89" s="69">
        <v>103.650002</v>
      </c>
      <c r="D89" s="69">
        <v>101.599998</v>
      </c>
      <c r="E89" s="69">
        <v>102.400002</v>
      </c>
      <c r="F89" s="69">
        <v>97.226935999999995</v>
      </c>
      <c r="G89" s="67">
        <f t="shared" si="0"/>
        <v>-6.8126394876147E-3</v>
      </c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3">
      <c r="A90" s="68">
        <v>44312</v>
      </c>
      <c r="B90" s="69">
        <v>105.25</v>
      </c>
      <c r="C90" s="69">
        <v>105.699997</v>
      </c>
      <c r="D90" s="69">
        <v>102.5</v>
      </c>
      <c r="E90" s="69">
        <v>102.800003</v>
      </c>
      <c r="F90" s="69">
        <v>97.606728000000004</v>
      </c>
      <c r="G90" s="67">
        <f t="shared" si="0"/>
        <v>3.8986500672864928E-3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3">
      <c r="A91" s="68">
        <v>44313</v>
      </c>
      <c r="B91" s="69">
        <v>102.800003</v>
      </c>
      <c r="C91" s="69">
        <v>104</v>
      </c>
      <c r="D91" s="69">
        <v>102.800003</v>
      </c>
      <c r="E91" s="69">
        <v>103.199997</v>
      </c>
      <c r="F91" s="69">
        <v>97.986519000000001</v>
      </c>
      <c r="G91" s="67">
        <f t="shared" si="0"/>
        <v>3.8834417737507315E-3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3">
      <c r="A92" s="68">
        <v>44314</v>
      </c>
      <c r="B92" s="69">
        <v>103.75</v>
      </c>
      <c r="C92" s="69">
        <v>104.400002</v>
      </c>
      <c r="D92" s="69">
        <v>103.300003</v>
      </c>
      <c r="E92" s="69">
        <v>103.900002</v>
      </c>
      <c r="F92" s="69">
        <v>98.651161000000002</v>
      </c>
      <c r="G92" s="67">
        <f t="shared" si="0"/>
        <v>6.7600933767653134E-3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3">
      <c r="A93" s="68">
        <v>44315</v>
      </c>
      <c r="B93" s="69">
        <v>104.900002</v>
      </c>
      <c r="C93" s="69">
        <v>105.900002</v>
      </c>
      <c r="D93" s="69">
        <v>103.550003</v>
      </c>
      <c r="E93" s="69">
        <v>104.050003</v>
      </c>
      <c r="F93" s="69">
        <v>98.793578999999994</v>
      </c>
      <c r="G93" s="67">
        <f t="shared" si="0"/>
        <v>1.4426643174756408E-3</v>
      </c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3">
      <c r="A94" s="68">
        <v>44316</v>
      </c>
      <c r="B94" s="69">
        <v>104.150002</v>
      </c>
      <c r="C94" s="69">
        <v>112.699997</v>
      </c>
      <c r="D94" s="69">
        <v>103.300003</v>
      </c>
      <c r="E94" s="69">
        <v>108.150002</v>
      </c>
      <c r="F94" s="69">
        <v>102.68646200000001</v>
      </c>
      <c r="G94" s="67">
        <f t="shared" si="0"/>
        <v>3.8647589219966437E-2</v>
      </c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3">
      <c r="A95" s="68">
        <v>44319</v>
      </c>
      <c r="B95" s="69">
        <v>108.150002</v>
      </c>
      <c r="C95" s="69">
        <v>110.699997</v>
      </c>
      <c r="D95" s="69">
        <v>106</v>
      </c>
      <c r="E95" s="69">
        <v>107.699997</v>
      </c>
      <c r="F95" s="69">
        <v>102.259186</v>
      </c>
      <c r="G95" s="67">
        <f t="shared" si="0"/>
        <v>-4.1696145847123309E-3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3">
      <c r="A96" s="68">
        <v>44320</v>
      </c>
      <c r="B96" s="69">
        <v>108</v>
      </c>
      <c r="C96" s="69">
        <v>110.300003</v>
      </c>
      <c r="D96" s="69">
        <v>107.699997</v>
      </c>
      <c r="E96" s="69">
        <v>109.650002</v>
      </c>
      <c r="F96" s="69">
        <v>104.11068</v>
      </c>
      <c r="G96" s="67">
        <f t="shared" si="0"/>
        <v>1.79439367965619E-2</v>
      </c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3">
      <c r="A97" s="68">
        <v>44321</v>
      </c>
      <c r="B97" s="69">
        <v>112.400002</v>
      </c>
      <c r="C97" s="69">
        <v>114</v>
      </c>
      <c r="D97" s="69">
        <v>110.5</v>
      </c>
      <c r="E97" s="69">
        <v>111.099998</v>
      </c>
      <c r="F97" s="69">
        <v>105.487427</v>
      </c>
      <c r="G97" s="67">
        <f t="shared" si="0"/>
        <v>1.313718554003278E-2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3">
      <c r="A98" s="68">
        <v>44322</v>
      </c>
      <c r="B98" s="69">
        <v>112.300003</v>
      </c>
      <c r="C98" s="69">
        <v>112.849998</v>
      </c>
      <c r="D98" s="69">
        <v>109.449997</v>
      </c>
      <c r="E98" s="69">
        <v>110.25</v>
      </c>
      <c r="F98" s="69">
        <v>104.680374</v>
      </c>
      <c r="G98" s="67">
        <f t="shared" si="0"/>
        <v>-7.6801643168285397E-3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3">
      <c r="A99" s="68">
        <v>44323</v>
      </c>
      <c r="B99" s="69">
        <v>110.849998</v>
      </c>
      <c r="C99" s="69">
        <v>112.349998</v>
      </c>
      <c r="D99" s="69">
        <v>109.650002</v>
      </c>
      <c r="E99" s="69">
        <v>111.449997</v>
      </c>
      <c r="F99" s="69">
        <v>105.81974</v>
      </c>
      <c r="G99" s="67">
        <f t="shared" si="0"/>
        <v>1.0825518587021698E-2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3">
      <c r="A100" s="68">
        <v>44326</v>
      </c>
      <c r="B100" s="69">
        <v>113.849998</v>
      </c>
      <c r="C100" s="69">
        <v>114.949997</v>
      </c>
      <c r="D100" s="69">
        <v>112.5</v>
      </c>
      <c r="E100" s="69">
        <v>113.900002</v>
      </c>
      <c r="F100" s="69">
        <v>108.14598100000001</v>
      </c>
      <c r="G100" s="67">
        <f t="shared" si="0"/>
        <v>2.1744855098421674E-2</v>
      </c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3">
      <c r="A101" s="68">
        <v>44327</v>
      </c>
      <c r="B101" s="69">
        <v>112.550003</v>
      </c>
      <c r="C101" s="69">
        <v>118.699997</v>
      </c>
      <c r="D101" s="69">
        <v>110.75</v>
      </c>
      <c r="E101" s="69">
        <v>118.099998</v>
      </c>
      <c r="F101" s="69">
        <v>112.133797</v>
      </c>
      <c r="G101" s="67">
        <f t="shared" si="0"/>
        <v>3.6210818256116648E-2</v>
      </c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3">
      <c r="A102" s="68">
        <v>44328</v>
      </c>
      <c r="B102" s="69">
        <v>118.699997</v>
      </c>
      <c r="C102" s="69">
        <v>121.150002</v>
      </c>
      <c r="D102" s="69">
        <v>113.699997</v>
      </c>
      <c r="E102" s="69">
        <v>115.099998</v>
      </c>
      <c r="F102" s="69">
        <v>109.285355</v>
      </c>
      <c r="G102" s="67">
        <f t="shared" si="0"/>
        <v>-2.5730407916873248E-2</v>
      </c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3">
      <c r="A103" s="68">
        <v>44330</v>
      </c>
      <c r="B103" s="69">
        <v>116</v>
      </c>
      <c r="C103" s="69">
        <v>116</v>
      </c>
      <c r="D103" s="69">
        <v>111.550003</v>
      </c>
      <c r="E103" s="69">
        <v>112.949997</v>
      </c>
      <c r="F103" s="69">
        <v>107.243965</v>
      </c>
      <c r="G103" s="67">
        <f t="shared" si="0"/>
        <v>-1.8856081998055236E-2</v>
      </c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3">
      <c r="A104" s="68">
        <v>44333</v>
      </c>
      <c r="B104" s="69">
        <v>113.949997</v>
      </c>
      <c r="C104" s="69">
        <v>115.400002</v>
      </c>
      <c r="D104" s="69">
        <v>112.25</v>
      </c>
      <c r="E104" s="69">
        <v>114.25</v>
      </c>
      <c r="F104" s="69">
        <v>108.478302</v>
      </c>
      <c r="G104" s="67">
        <f t="shared" si="0"/>
        <v>1.1443813420727231E-2</v>
      </c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3">
      <c r="A105" s="68">
        <v>44334</v>
      </c>
      <c r="B105" s="69">
        <v>115</v>
      </c>
      <c r="C105" s="69">
        <v>117.5</v>
      </c>
      <c r="D105" s="69">
        <v>114.300003</v>
      </c>
      <c r="E105" s="69">
        <v>116.099998</v>
      </c>
      <c r="F105" s="69">
        <v>110.23483299999999</v>
      </c>
      <c r="G105" s="67">
        <f t="shared" si="0"/>
        <v>1.606284170300263E-2</v>
      </c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3">
      <c r="A106" s="68">
        <v>44335</v>
      </c>
      <c r="B106" s="69">
        <v>114.5</v>
      </c>
      <c r="C106" s="69">
        <v>115.800003</v>
      </c>
      <c r="D106" s="69">
        <v>113.400002</v>
      </c>
      <c r="E106" s="69">
        <v>114.900002</v>
      </c>
      <c r="F106" s="69">
        <v>109.095467</v>
      </c>
      <c r="G106" s="67">
        <f t="shared" si="0"/>
        <v>-1.0389669216166608E-2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3">
      <c r="A107" s="68">
        <v>44336</v>
      </c>
      <c r="B107" s="69">
        <v>113.449997</v>
      </c>
      <c r="C107" s="69">
        <v>114.699997</v>
      </c>
      <c r="D107" s="69">
        <v>111.199997</v>
      </c>
      <c r="E107" s="69">
        <v>111.800003</v>
      </c>
      <c r="F107" s="69">
        <v>106.152069</v>
      </c>
      <c r="G107" s="67">
        <f t="shared" si="0"/>
        <v>-2.7350614706520313E-2</v>
      </c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3">
      <c r="A108" s="68">
        <v>44337</v>
      </c>
      <c r="B108" s="69">
        <v>111.050003</v>
      </c>
      <c r="C108" s="69">
        <v>114.050003</v>
      </c>
      <c r="D108" s="69">
        <v>111.050003</v>
      </c>
      <c r="E108" s="69">
        <v>112.75</v>
      </c>
      <c r="F108" s="69">
        <v>107.05407700000001</v>
      </c>
      <c r="G108" s="67">
        <f t="shared" si="0"/>
        <v>8.461390828157821E-3</v>
      </c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3">
      <c r="A109" s="68">
        <v>44340</v>
      </c>
      <c r="B109" s="69">
        <v>113.25</v>
      </c>
      <c r="C109" s="69">
        <v>113.949997</v>
      </c>
      <c r="D109" s="69">
        <v>110.849998</v>
      </c>
      <c r="E109" s="69">
        <v>113.050003</v>
      </c>
      <c r="F109" s="69">
        <v>107.338921</v>
      </c>
      <c r="G109" s="67">
        <f t="shared" si="0"/>
        <v>2.657246878121391E-3</v>
      </c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3">
      <c r="A110" s="68">
        <v>44341</v>
      </c>
      <c r="B110" s="69">
        <v>114.400002</v>
      </c>
      <c r="C110" s="69">
        <v>117.099998</v>
      </c>
      <c r="D110" s="69">
        <v>113.699997</v>
      </c>
      <c r="E110" s="69">
        <v>114.599998</v>
      </c>
      <c r="F110" s="69">
        <v>108.810608</v>
      </c>
      <c r="G110" s="67">
        <f t="shared" si="0"/>
        <v>1.3617561567722872E-2</v>
      </c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3">
      <c r="A111" s="68">
        <v>44342</v>
      </c>
      <c r="B111" s="69">
        <v>115.400002</v>
      </c>
      <c r="C111" s="69">
        <v>115.400002</v>
      </c>
      <c r="D111" s="69">
        <v>113</v>
      </c>
      <c r="E111" s="69">
        <v>113.349998</v>
      </c>
      <c r="F111" s="69">
        <v>107.623756</v>
      </c>
      <c r="G111" s="67">
        <f t="shared" si="0"/>
        <v>-1.0967427519558207E-2</v>
      </c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3">
      <c r="A112" s="68">
        <v>44343</v>
      </c>
      <c r="B112" s="69">
        <v>113</v>
      </c>
      <c r="C112" s="69">
        <v>113.650002</v>
      </c>
      <c r="D112" s="69">
        <v>111.300003</v>
      </c>
      <c r="E112" s="69">
        <v>111.849998</v>
      </c>
      <c r="F112" s="69">
        <v>106.199532</v>
      </c>
      <c r="G112" s="67">
        <f t="shared" si="0"/>
        <v>-1.3321689254026048E-2</v>
      </c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3">
      <c r="A113" s="68">
        <v>44344</v>
      </c>
      <c r="B113" s="69">
        <v>113.199997</v>
      </c>
      <c r="C113" s="69">
        <v>115.550003</v>
      </c>
      <c r="D113" s="69">
        <v>111.849998</v>
      </c>
      <c r="E113" s="69">
        <v>112.349998</v>
      </c>
      <c r="F113" s="69">
        <v>106.674278</v>
      </c>
      <c r="G113" s="67">
        <f t="shared" si="0"/>
        <v>4.4603107747772505E-3</v>
      </c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3">
      <c r="A114" s="68">
        <v>44347</v>
      </c>
      <c r="B114" s="69">
        <v>112.5</v>
      </c>
      <c r="C114" s="69">
        <v>114.349998</v>
      </c>
      <c r="D114" s="69">
        <v>111.400002</v>
      </c>
      <c r="E114" s="69">
        <v>113.650002</v>
      </c>
      <c r="F114" s="69">
        <v>107.908607</v>
      </c>
      <c r="G114" s="67">
        <f t="shared" si="0"/>
        <v>1.1504587066615337E-2</v>
      </c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3">
      <c r="A115" s="68">
        <v>44348</v>
      </c>
      <c r="B115" s="69">
        <v>114.349998</v>
      </c>
      <c r="C115" s="69">
        <v>118.449997</v>
      </c>
      <c r="D115" s="69">
        <v>114.199997</v>
      </c>
      <c r="E115" s="69">
        <v>117.599998</v>
      </c>
      <c r="F115" s="69">
        <v>111.659058</v>
      </c>
      <c r="G115" s="67">
        <f t="shared" si="0"/>
        <v>3.4165450561283395E-2</v>
      </c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3">
      <c r="A116" s="68">
        <v>44349</v>
      </c>
      <c r="B116" s="69">
        <v>118</v>
      </c>
      <c r="C116" s="69">
        <v>119.400002</v>
      </c>
      <c r="D116" s="69">
        <v>116</v>
      </c>
      <c r="E116" s="69">
        <v>117.75</v>
      </c>
      <c r="F116" s="69">
        <v>111.801483</v>
      </c>
      <c r="G116" s="67">
        <f t="shared" si="0"/>
        <v>1.2747144388035232E-3</v>
      </c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3">
      <c r="A117" s="68">
        <v>44350</v>
      </c>
      <c r="B117" s="69">
        <v>118.800003</v>
      </c>
      <c r="C117" s="69">
        <v>123.800003</v>
      </c>
      <c r="D117" s="69">
        <v>118.449997</v>
      </c>
      <c r="E117" s="69">
        <v>122.5</v>
      </c>
      <c r="F117" s="69">
        <v>116.31152299999999</v>
      </c>
      <c r="G117" s="67">
        <f t="shared" si="0"/>
        <v>3.9547297088254538E-2</v>
      </c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3">
      <c r="A118" s="68">
        <v>44351</v>
      </c>
      <c r="B118" s="69">
        <v>124.599998</v>
      </c>
      <c r="C118" s="69">
        <v>126.699997</v>
      </c>
      <c r="D118" s="69">
        <v>123.349998</v>
      </c>
      <c r="E118" s="69">
        <v>125.449997</v>
      </c>
      <c r="F118" s="69">
        <v>119.112495</v>
      </c>
      <c r="G118" s="67">
        <f t="shared" si="0"/>
        <v>2.3796218913739425E-2</v>
      </c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3">
      <c r="A119" s="68">
        <v>44354</v>
      </c>
      <c r="B119" s="69">
        <v>126.949997</v>
      </c>
      <c r="C119" s="69">
        <v>127.5</v>
      </c>
      <c r="D119" s="69">
        <v>124.900002</v>
      </c>
      <c r="E119" s="69">
        <v>125.150002</v>
      </c>
      <c r="F119" s="69">
        <v>118.82764400000001</v>
      </c>
      <c r="G119" s="67">
        <f t="shared" si="0"/>
        <v>-2.3942150399148907E-3</v>
      </c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3">
      <c r="A120" s="68">
        <v>44355</v>
      </c>
      <c r="B120" s="69">
        <v>125.75</v>
      </c>
      <c r="C120" s="69">
        <v>125.900002</v>
      </c>
      <c r="D120" s="69">
        <v>122.650002</v>
      </c>
      <c r="E120" s="69">
        <v>124.800003</v>
      </c>
      <c r="F120" s="69">
        <v>118.495338</v>
      </c>
      <c r="G120" s="67">
        <f t="shared" si="0"/>
        <v>-2.8005538848175854E-3</v>
      </c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3">
      <c r="A121" s="68">
        <v>44356</v>
      </c>
      <c r="B121" s="69">
        <v>127</v>
      </c>
      <c r="C121" s="69">
        <v>128</v>
      </c>
      <c r="D121" s="69">
        <v>123.050003</v>
      </c>
      <c r="E121" s="69">
        <v>124.050003</v>
      </c>
      <c r="F121" s="69">
        <v>117.783226</v>
      </c>
      <c r="G121" s="67">
        <f t="shared" si="0"/>
        <v>-6.027745652182016E-3</v>
      </c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3">
      <c r="A122" s="68">
        <v>44357</v>
      </c>
      <c r="B122" s="69">
        <v>123.75</v>
      </c>
      <c r="C122" s="69">
        <v>124.800003</v>
      </c>
      <c r="D122" s="69">
        <v>122.449997</v>
      </c>
      <c r="E122" s="69">
        <v>123.949997</v>
      </c>
      <c r="F122" s="69">
        <v>117.688271</v>
      </c>
      <c r="G122" s="67">
        <f t="shared" si="0"/>
        <v>-8.0650004371518233E-4</v>
      </c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3">
      <c r="A123" s="68">
        <v>44358</v>
      </c>
      <c r="B123" s="69">
        <v>123.949997</v>
      </c>
      <c r="C123" s="69">
        <v>126.599998</v>
      </c>
      <c r="D123" s="69">
        <v>122.5</v>
      </c>
      <c r="E123" s="69">
        <v>123.550003</v>
      </c>
      <c r="F123" s="69">
        <v>117.308487</v>
      </c>
      <c r="G123" s="67">
        <f t="shared" si="0"/>
        <v>-3.2322775616052055E-3</v>
      </c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3">
      <c r="A124" s="68">
        <v>44361</v>
      </c>
      <c r="B124" s="69">
        <v>124.400002</v>
      </c>
      <c r="C124" s="69">
        <v>125.800003</v>
      </c>
      <c r="D124" s="69">
        <v>121.25</v>
      </c>
      <c r="E124" s="69">
        <v>124.800003</v>
      </c>
      <c r="F124" s="69">
        <v>118.495338</v>
      </c>
      <c r="G124" s="67">
        <f t="shared" si="0"/>
        <v>1.0066523257502314E-2</v>
      </c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3">
      <c r="A125" s="68">
        <v>44362</v>
      </c>
      <c r="B125" s="69">
        <v>125.599998</v>
      </c>
      <c r="C125" s="69">
        <v>128.5</v>
      </c>
      <c r="D125" s="69">
        <v>124.849998</v>
      </c>
      <c r="E125" s="69">
        <v>125.349998</v>
      </c>
      <c r="F125" s="69">
        <v>119.01754</v>
      </c>
      <c r="G125" s="67">
        <f t="shared" si="0"/>
        <v>4.3973286751886071E-3</v>
      </c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3">
      <c r="A126" s="68">
        <v>44363</v>
      </c>
      <c r="B126" s="69">
        <v>127</v>
      </c>
      <c r="C126" s="69">
        <v>128.25</v>
      </c>
      <c r="D126" s="69">
        <v>126.099998</v>
      </c>
      <c r="E126" s="69">
        <v>126.699997</v>
      </c>
      <c r="F126" s="69">
        <v>120.299347</v>
      </c>
      <c r="G126" s="67">
        <f t="shared" si="0"/>
        <v>1.0712255000136303E-2</v>
      </c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3">
      <c r="A127" s="68">
        <v>44364</v>
      </c>
      <c r="B127" s="69">
        <v>125.599998</v>
      </c>
      <c r="C127" s="69">
        <v>127</v>
      </c>
      <c r="D127" s="69">
        <v>123.5</v>
      </c>
      <c r="E127" s="69">
        <v>125.099998</v>
      </c>
      <c r="F127" s="69">
        <v>118.780174</v>
      </c>
      <c r="G127" s="67">
        <f t="shared" si="0"/>
        <v>-1.2708662163458482E-2</v>
      </c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3">
      <c r="A128" s="68">
        <v>44365</v>
      </c>
      <c r="B128" s="69">
        <v>124.550003</v>
      </c>
      <c r="C128" s="69">
        <v>124.550003</v>
      </c>
      <c r="D128" s="69">
        <v>118.900002</v>
      </c>
      <c r="E128" s="69">
        <v>120.25</v>
      </c>
      <c r="F128" s="69">
        <v>114.175186</v>
      </c>
      <c r="G128" s="67">
        <f t="shared" si="0"/>
        <v>-3.9540492499784551E-2</v>
      </c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3">
      <c r="A129" s="68">
        <v>44368</v>
      </c>
      <c r="B129" s="69">
        <v>119.400002</v>
      </c>
      <c r="C129" s="69">
        <v>122</v>
      </c>
      <c r="D129" s="69">
        <v>118.949997</v>
      </c>
      <c r="E129" s="69">
        <v>120.949997</v>
      </c>
      <c r="F129" s="69">
        <v>114.839821</v>
      </c>
      <c r="G129" s="67">
        <f t="shared" si="0"/>
        <v>5.8043032665273837E-3</v>
      </c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3">
      <c r="A130" s="68">
        <v>44369</v>
      </c>
      <c r="B130" s="69">
        <v>122.699997</v>
      </c>
      <c r="C130" s="69">
        <v>124.199997</v>
      </c>
      <c r="D130" s="69">
        <v>121.5</v>
      </c>
      <c r="E130" s="69">
        <v>122.050003</v>
      </c>
      <c r="F130" s="69">
        <v>115.88426200000001</v>
      </c>
      <c r="G130" s="67">
        <f t="shared" si="0"/>
        <v>9.053609166660908E-3</v>
      </c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3">
      <c r="A131" s="68">
        <v>44370</v>
      </c>
      <c r="B131" s="69">
        <v>123.5</v>
      </c>
      <c r="C131" s="69">
        <v>124.400002</v>
      </c>
      <c r="D131" s="69">
        <v>121.75</v>
      </c>
      <c r="E131" s="69">
        <v>123.349998</v>
      </c>
      <c r="F131" s="69">
        <v>117.118576</v>
      </c>
      <c r="G131" s="67">
        <f t="shared" si="0"/>
        <v>1.0595005342281496E-2</v>
      </c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3">
      <c r="A132" s="68">
        <v>44371</v>
      </c>
      <c r="B132" s="69">
        <v>124.449997</v>
      </c>
      <c r="C132" s="69">
        <v>124.449997</v>
      </c>
      <c r="D132" s="69">
        <v>121.349998</v>
      </c>
      <c r="E132" s="69">
        <v>122</v>
      </c>
      <c r="F132" s="69">
        <v>115.836777</v>
      </c>
      <c r="G132" s="67">
        <f t="shared" si="0"/>
        <v>-1.100478202808392E-2</v>
      </c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3">
      <c r="A133" s="68">
        <v>44372</v>
      </c>
      <c r="B133" s="69">
        <v>122.949997</v>
      </c>
      <c r="C133" s="69">
        <v>124.949997</v>
      </c>
      <c r="D133" s="69">
        <v>120.349998</v>
      </c>
      <c r="E133" s="69">
        <v>120.900002</v>
      </c>
      <c r="F133" s="69">
        <v>114.792351</v>
      </c>
      <c r="G133" s="67">
        <f t="shared" si="0"/>
        <v>-9.0572705699125365E-3</v>
      </c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3">
      <c r="A134" s="68">
        <v>44375</v>
      </c>
      <c r="B134" s="69">
        <v>122.550003</v>
      </c>
      <c r="C134" s="69">
        <v>124.5</v>
      </c>
      <c r="D134" s="69">
        <v>121.800003</v>
      </c>
      <c r="E134" s="69">
        <v>122.349998</v>
      </c>
      <c r="F134" s="69">
        <v>116.16909800000001</v>
      </c>
      <c r="G134" s="67">
        <f t="shared" si="0"/>
        <v>1.1921999378789632E-2</v>
      </c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3">
      <c r="A135" s="68">
        <v>44376</v>
      </c>
      <c r="B135" s="69">
        <v>121.800003</v>
      </c>
      <c r="C135" s="69">
        <v>122.449997</v>
      </c>
      <c r="D135" s="69">
        <v>119.099998</v>
      </c>
      <c r="E135" s="69">
        <v>119.400002</v>
      </c>
      <c r="F135" s="69">
        <v>113.368134</v>
      </c>
      <c r="G135" s="67">
        <f t="shared" si="0"/>
        <v>-2.4406555833213408E-2</v>
      </c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3">
      <c r="A136" s="68">
        <v>44377</v>
      </c>
      <c r="B136" s="69">
        <v>120.349998</v>
      </c>
      <c r="C136" s="69">
        <v>120.949997</v>
      </c>
      <c r="D136" s="69">
        <v>117.050003</v>
      </c>
      <c r="E136" s="69">
        <v>117.699997</v>
      </c>
      <c r="F136" s="69">
        <v>111.75400500000001</v>
      </c>
      <c r="G136" s="67">
        <f t="shared" si="0"/>
        <v>-1.4340228931219856E-2</v>
      </c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3">
      <c r="A137" s="68">
        <v>44378</v>
      </c>
      <c r="B137" s="69">
        <v>117.75</v>
      </c>
      <c r="C137" s="69">
        <v>119.75</v>
      </c>
      <c r="D137" s="69">
        <v>117.300003</v>
      </c>
      <c r="E137" s="69">
        <v>118.849998</v>
      </c>
      <c r="F137" s="69">
        <v>112.84590900000001</v>
      </c>
      <c r="G137" s="67">
        <f t="shared" si="0"/>
        <v>9.7231882005678477E-3</v>
      </c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3">
      <c r="A138" s="68">
        <v>44379</v>
      </c>
      <c r="B138" s="69">
        <v>120</v>
      </c>
      <c r="C138" s="69">
        <v>120.849998</v>
      </c>
      <c r="D138" s="69">
        <v>118</v>
      </c>
      <c r="E138" s="69">
        <v>118.449997</v>
      </c>
      <c r="F138" s="69">
        <v>112.46611799999999</v>
      </c>
      <c r="G138" s="67">
        <f t="shared" si="0"/>
        <v>-3.3712717006165287E-3</v>
      </c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3">
      <c r="A139" s="68">
        <v>44382</v>
      </c>
      <c r="B139" s="69">
        <v>119.150002</v>
      </c>
      <c r="C139" s="69">
        <v>121.449997</v>
      </c>
      <c r="D139" s="69">
        <v>118.900002</v>
      </c>
      <c r="E139" s="69">
        <v>120.949997</v>
      </c>
      <c r="F139" s="69">
        <v>114.839821</v>
      </c>
      <c r="G139" s="67">
        <f t="shared" si="0"/>
        <v>2.0886306974746093E-2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3">
      <c r="A140" s="68">
        <v>44383</v>
      </c>
      <c r="B140" s="69">
        <v>123</v>
      </c>
      <c r="C140" s="69">
        <v>125</v>
      </c>
      <c r="D140" s="69">
        <v>121.050003</v>
      </c>
      <c r="E140" s="69">
        <v>121.5</v>
      </c>
      <c r="F140" s="69">
        <v>115.362038</v>
      </c>
      <c r="G140" s="67">
        <f t="shared" si="0"/>
        <v>4.5370505282049979E-3</v>
      </c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3">
      <c r="A141" s="68">
        <v>44384</v>
      </c>
      <c r="B141" s="69">
        <v>119.900002</v>
      </c>
      <c r="C141" s="69">
        <v>120.400002</v>
      </c>
      <c r="D141" s="69">
        <v>117.800003</v>
      </c>
      <c r="E141" s="69">
        <v>119.900002</v>
      </c>
      <c r="F141" s="69">
        <v>113.842873</v>
      </c>
      <c r="G141" s="67">
        <f t="shared" si="0"/>
        <v>-1.3256184066567527E-2</v>
      </c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3">
      <c r="A142" s="68">
        <v>44385</v>
      </c>
      <c r="B142" s="69">
        <v>119.400002</v>
      </c>
      <c r="C142" s="69">
        <v>119.400002</v>
      </c>
      <c r="D142" s="69">
        <v>116.849998</v>
      </c>
      <c r="E142" s="69">
        <v>117.050003</v>
      </c>
      <c r="F142" s="69">
        <v>111.136848</v>
      </c>
      <c r="G142" s="67">
        <f t="shared" si="0"/>
        <v>-2.405685914704345E-2</v>
      </c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3">
      <c r="A143" s="68">
        <v>44386</v>
      </c>
      <c r="B143" s="69">
        <v>117.099998</v>
      </c>
      <c r="C143" s="69">
        <v>118.650002</v>
      </c>
      <c r="D143" s="69">
        <v>116.599998</v>
      </c>
      <c r="E143" s="69">
        <v>117.900002</v>
      </c>
      <c r="F143" s="69">
        <v>111.943909</v>
      </c>
      <c r="G143" s="67">
        <f t="shared" si="0"/>
        <v>7.2356049398614201E-3</v>
      </c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3">
      <c r="A144" s="68">
        <v>44389</v>
      </c>
      <c r="B144" s="69">
        <v>119</v>
      </c>
      <c r="C144" s="69">
        <v>119.349998</v>
      </c>
      <c r="D144" s="69">
        <v>118</v>
      </c>
      <c r="E144" s="69">
        <v>118.550003</v>
      </c>
      <c r="F144" s="69">
        <v>112.56107299999999</v>
      </c>
      <c r="G144" s="67">
        <f t="shared" si="0"/>
        <v>5.4980133103388965E-3</v>
      </c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3">
      <c r="A145" s="68">
        <v>44390</v>
      </c>
      <c r="B145" s="69">
        <v>119</v>
      </c>
      <c r="C145" s="69">
        <v>120.800003</v>
      </c>
      <c r="D145" s="69">
        <v>118.599998</v>
      </c>
      <c r="E145" s="69">
        <v>120.400002</v>
      </c>
      <c r="F145" s="69">
        <v>114.317604</v>
      </c>
      <c r="G145" s="67">
        <f t="shared" si="0"/>
        <v>1.5484711668823849E-2</v>
      </c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3">
      <c r="A146" s="68">
        <v>44391</v>
      </c>
      <c r="B146" s="69">
        <v>120.300003</v>
      </c>
      <c r="C146" s="69">
        <v>121.75</v>
      </c>
      <c r="D146" s="69">
        <v>120.099998</v>
      </c>
      <c r="E146" s="69">
        <v>120.800003</v>
      </c>
      <c r="F146" s="69">
        <v>114.697411</v>
      </c>
      <c r="G146" s="67">
        <f t="shared" si="0"/>
        <v>3.3167608491351396E-3</v>
      </c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3">
      <c r="A147" s="68">
        <v>44392</v>
      </c>
      <c r="B147" s="69">
        <v>119.199997</v>
      </c>
      <c r="C147" s="69">
        <v>119.400002</v>
      </c>
      <c r="D147" s="69">
        <v>116.199997</v>
      </c>
      <c r="E147" s="69">
        <v>116.900002</v>
      </c>
      <c r="F147" s="69">
        <v>110.99443100000001</v>
      </c>
      <c r="G147" s="67">
        <f t="shared" si="0"/>
        <v>-3.2817424748488935E-2</v>
      </c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3">
      <c r="A148" s="68">
        <v>44393</v>
      </c>
      <c r="B148" s="69">
        <v>117.199997</v>
      </c>
      <c r="C148" s="69">
        <v>117.400002</v>
      </c>
      <c r="D148" s="69">
        <v>115.75</v>
      </c>
      <c r="E148" s="69">
        <v>116.800003</v>
      </c>
      <c r="F148" s="69">
        <v>110.899483</v>
      </c>
      <c r="G148" s="67">
        <f t="shared" si="0"/>
        <v>-8.5578950760452214E-4</v>
      </c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3">
      <c r="A149" s="68">
        <v>44396</v>
      </c>
      <c r="B149" s="69">
        <v>114.800003</v>
      </c>
      <c r="C149" s="69">
        <v>116.550003</v>
      </c>
      <c r="D149" s="69">
        <v>114.199997</v>
      </c>
      <c r="E149" s="69">
        <v>114.599998</v>
      </c>
      <c r="F149" s="69">
        <v>108.810608</v>
      </c>
      <c r="G149" s="67">
        <f t="shared" si="0"/>
        <v>-1.9015309250425882E-2</v>
      </c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3">
      <c r="A150" s="68">
        <v>44397</v>
      </c>
      <c r="B150" s="69">
        <v>112.050003</v>
      </c>
      <c r="C150" s="69">
        <v>113.25</v>
      </c>
      <c r="D150" s="69">
        <v>111.599998</v>
      </c>
      <c r="E150" s="69">
        <v>112.599998</v>
      </c>
      <c r="F150" s="69">
        <v>106.911644</v>
      </c>
      <c r="G150" s="67">
        <f t="shared" si="0"/>
        <v>-1.760608888503153E-2</v>
      </c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3">
      <c r="A151" s="68">
        <v>44399</v>
      </c>
      <c r="B151" s="69">
        <v>114.400002</v>
      </c>
      <c r="C151" s="69">
        <v>115.800003</v>
      </c>
      <c r="D151" s="69">
        <v>113.949997</v>
      </c>
      <c r="E151" s="69">
        <v>115.5</v>
      </c>
      <c r="F151" s="69">
        <v>109.66514599999999</v>
      </c>
      <c r="G151" s="67">
        <f t="shared" si="0"/>
        <v>2.5428832018247732E-2</v>
      </c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3">
      <c r="A152" s="68">
        <v>44400</v>
      </c>
      <c r="B152" s="69">
        <v>115.5</v>
      </c>
      <c r="C152" s="69">
        <v>116.75</v>
      </c>
      <c r="D152" s="69">
        <v>114.75</v>
      </c>
      <c r="E152" s="69">
        <v>115.300003</v>
      </c>
      <c r="F152" s="69">
        <v>109.475258</v>
      </c>
      <c r="G152" s="67">
        <f t="shared" si="0"/>
        <v>-1.7330766677545761E-3</v>
      </c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3">
      <c r="A153" s="68">
        <v>44403</v>
      </c>
      <c r="B153" s="69">
        <v>114.849998</v>
      </c>
      <c r="C153" s="69">
        <v>115.599998</v>
      </c>
      <c r="D153" s="69">
        <v>114.099998</v>
      </c>
      <c r="E153" s="69">
        <v>114.550003</v>
      </c>
      <c r="F153" s="69">
        <v>108.76314499999999</v>
      </c>
      <c r="G153" s="67">
        <f t="shared" si="0"/>
        <v>-6.5260182051525692E-3</v>
      </c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3">
      <c r="A154" s="68">
        <v>44404</v>
      </c>
      <c r="B154" s="69">
        <v>115.349998</v>
      </c>
      <c r="C154" s="69">
        <v>115.900002</v>
      </c>
      <c r="D154" s="69">
        <v>114</v>
      </c>
      <c r="E154" s="69">
        <v>114.650002</v>
      </c>
      <c r="F154" s="69">
        <v>108.858093</v>
      </c>
      <c r="G154" s="67">
        <f t="shared" si="0"/>
        <v>8.7259165936819701E-4</v>
      </c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3">
      <c r="A155" s="68">
        <v>44405</v>
      </c>
      <c r="B155" s="69">
        <v>114.900002</v>
      </c>
      <c r="C155" s="69">
        <v>115.199997</v>
      </c>
      <c r="D155" s="69">
        <v>113.449997</v>
      </c>
      <c r="E155" s="69">
        <v>114.349998</v>
      </c>
      <c r="F155" s="69">
        <v>108.57324199999999</v>
      </c>
      <c r="G155" s="67">
        <f t="shared" si="0"/>
        <v>-2.620123769681132E-3</v>
      </c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3">
      <c r="A156" s="68">
        <v>44406</v>
      </c>
      <c r="B156" s="69">
        <v>114.300003</v>
      </c>
      <c r="C156" s="69">
        <v>115.800003</v>
      </c>
      <c r="D156" s="69">
        <v>113.300003</v>
      </c>
      <c r="E156" s="69">
        <v>114.75</v>
      </c>
      <c r="F156" s="69">
        <v>108.953041</v>
      </c>
      <c r="G156" s="67">
        <f t="shared" si="0"/>
        <v>3.4919459620262922E-3</v>
      </c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3">
      <c r="A157" s="68">
        <v>44407</v>
      </c>
      <c r="B157" s="69">
        <v>114.300003</v>
      </c>
      <c r="C157" s="69">
        <v>116.75</v>
      </c>
      <c r="D157" s="69">
        <v>113.800003</v>
      </c>
      <c r="E157" s="69">
        <v>115.300003</v>
      </c>
      <c r="F157" s="69">
        <v>109.475258</v>
      </c>
      <c r="G157" s="67">
        <f t="shared" si="0"/>
        <v>4.7816043534390966E-3</v>
      </c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3">
      <c r="A158" s="68">
        <v>44410</v>
      </c>
      <c r="B158" s="69">
        <v>114.949997</v>
      </c>
      <c r="C158" s="69">
        <v>117.5</v>
      </c>
      <c r="D158" s="69">
        <v>114.800003</v>
      </c>
      <c r="E158" s="69">
        <v>117.099998</v>
      </c>
      <c r="F158" s="69">
        <v>111.184319</v>
      </c>
      <c r="G158" s="67">
        <f t="shared" si="0"/>
        <v>1.5490800230158461E-2</v>
      </c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3">
      <c r="A159" s="68">
        <v>44411</v>
      </c>
      <c r="B159" s="69">
        <v>116.150002</v>
      </c>
      <c r="C159" s="69">
        <v>118.199997</v>
      </c>
      <c r="D159" s="69">
        <v>115.150002</v>
      </c>
      <c r="E159" s="69">
        <v>117.900002</v>
      </c>
      <c r="F159" s="69">
        <v>111.943909</v>
      </c>
      <c r="G159" s="67">
        <f t="shared" si="0"/>
        <v>6.8085709826014064E-3</v>
      </c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3">
      <c r="A160" s="68">
        <v>44412</v>
      </c>
      <c r="B160" s="69">
        <v>117.699997</v>
      </c>
      <c r="C160" s="69">
        <v>118.5</v>
      </c>
      <c r="D160" s="69">
        <v>116.599998</v>
      </c>
      <c r="E160" s="69">
        <v>117.349998</v>
      </c>
      <c r="F160" s="69">
        <v>111.421684</v>
      </c>
      <c r="G160" s="67">
        <f t="shared" si="0"/>
        <v>-4.6759192528548245E-3</v>
      </c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3">
      <c r="A161" s="68">
        <v>44413</v>
      </c>
      <c r="B161" s="69">
        <v>116.199997</v>
      </c>
      <c r="C161" s="69">
        <v>117.25</v>
      </c>
      <c r="D161" s="69">
        <v>114.699997</v>
      </c>
      <c r="E161" s="69">
        <v>116.849998</v>
      </c>
      <c r="F161" s="69">
        <v>110.946945</v>
      </c>
      <c r="G161" s="67">
        <f t="shared" si="0"/>
        <v>-4.2698613850925046E-3</v>
      </c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3">
      <c r="A162" s="68">
        <v>44414</v>
      </c>
      <c r="B162" s="69">
        <v>116.150002</v>
      </c>
      <c r="C162" s="69">
        <v>118.199997</v>
      </c>
      <c r="D162" s="69">
        <v>116.150002</v>
      </c>
      <c r="E162" s="69">
        <v>116.650002</v>
      </c>
      <c r="F162" s="69">
        <v>110.757057</v>
      </c>
      <c r="G162" s="67">
        <f t="shared" si="0"/>
        <v>-1.7130282561608275E-3</v>
      </c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3">
      <c r="A163" s="68">
        <v>44417</v>
      </c>
      <c r="B163" s="69">
        <v>116</v>
      </c>
      <c r="C163" s="69">
        <v>117</v>
      </c>
      <c r="D163" s="69">
        <v>114.300003</v>
      </c>
      <c r="E163" s="69">
        <v>115</v>
      </c>
      <c r="F163" s="69">
        <v>109.190414</v>
      </c>
      <c r="G163" s="67">
        <f t="shared" si="0"/>
        <v>-1.4245887249495198E-2</v>
      </c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3">
      <c r="A164" s="68">
        <v>44418</v>
      </c>
      <c r="B164" s="69">
        <v>115.099998</v>
      </c>
      <c r="C164" s="69">
        <v>115.699997</v>
      </c>
      <c r="D164" s="69">
        <v>113.900002</v>
      </c>
      <c r="E164" s="69">
        <v>114.849998</v>
      </c>
      <c r="F164" s="69">
        <v>109.04798099999999</v>
      </c>
      <c r="G164" s="67">
        <f t="shared" si="0"/>
        <v>-1.3052166421612412E-3</v>
      </c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3">
      <c r="A165" s="68">
        <v>44419</v>
      </c>
      <c r="B165" s="69">
        <v>115.5</v>
      </c>
      <c r="C165" s="69">
        <v>117.300003</v>
      </c>
      <c r="D165" s="69">
        <v>114.849998</v>
      </c>
      <c r="E165" s="69">
        <v>117</v>
      </c>
      <c r="F165" s="69">
        <v>111.089371</v>
      </c>
      <c r="G165" s="67">
        <f t="shared" si="0"/>
        <v>1.8547023076667259E-2</v>
      </c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3">
      <c r="A166" s="68">
        <v>44420</v>
      </c>
      <c r="B166" s="69">
        <v>116.099998</v>
      </c>
      <c r="C166" s="69">
        <v>117.900002</v>
      </c>
      <c r="D166" s="69">
        <v>115.300003</v>
      </c>
      <c r="E166" s="69">
        <v>116.25</v>
      </c>
      <c r="F166" s="69">
        <v>110.377258</v>
      </c>
      <c r="G166" s="67">
        <f t="shared" si="0"/>
        <v>-6.4308903302904025E-3</v>
      </c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3">
      <c r="A167" s="68">
        <v>44421</v>
      </c>
      <c r="B167" s="69">
        <v>116.800003</v>
      </c>
      <c r="C167" s="69">
        <v>116.949997</v>
      </c>
      <c r="D167" s="69">
        <v>115.349998</v>
      </c>
      <c r="E167" s="69">
        <v>116.099998</v>
      </c>
      <c r="F167" s="69">
        <v>110.23483299999999</v>
      </c>
      <c r="G167" s="67">
        <f t="shared" si="0"/>
        <v>-1.2911729901488385E-3</v>
      </c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3">
      <c r="A168" s="68">
        <v>44424</v>
      </c>
      <c r="B168" s="69">
        <v>116.900002</v>
      </c>
      <c r="C168" s="69">
        <v>118.349998</v>
      </c>
      <c r="D168" s="69">
        <v>114.699997</v>
      </c>
      <c r="E168" s="69">
        <v>115.5</v>
      </c>
      <c r="F168" s="69">
        <v>109.66514599999999</v>
      </c>
      <c r="G168" s="67">
        <f t="shared" si="0"/>
        <v>-5.1813415154685922E-3</v>
      </c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3">
      <c r="A169" s="68">
        <v>44425</v>
      </c>
      <c r="B169" s="69">
        <v>116</v>
      </c>
      <c r="C169" s="69">
        <v>116</v>
      </c>
      <c r="D169" s="69">
        <v>112.699997</v>
      </c>
      <c r="E169" s="69">
        <v>113.849998</v>
      </c>
      <c r="F169" s="69">
        <v>108.09850299999999</v>
      </c>
      <c r="G169" s="67">
        <f t="shared" si="0"/>
        <v>-1.4388755019073881E-2</v>
      </c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3">
      <c r="A170" s="68">
        <v>44426</v>
      </c>
      <c r="B170" s="69">
        <v>113.900002</v>
      </c>
      <c r="C170" s="69">
        <v>115.25</v>
      </c>
      <c r="D170" s="69">
        <v>112.900002</v>
      </c>
      <c r="E170" s="69">
        <v>113.199997</v>
      </c>
      <c r="F170" s="69">
        <v>107.48133900000001</v>
      </c>
      <c r="G170" s="67">
        <f t="shared" si="0"/>
        <v>-5.7256356754589949E-3</v>
      </c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3">
      <c r="A171" s="68">
        <v>44428</v>
      </c>
      <c r="B171" s="69">
        <v>110.650002</v>
      </c>
      <c r="C171" s="69">
        <v>111.75</v>
      </c>
      <c r="D171" s="69">
        <v>108.5</v>
      </c>
      <c r="E171" s="69">
        <v>110.199997</v>
      </c>
      <c r="F171" s="69">
        <v>104.63288900000001</v>
      </c>
      <c r="G171" s="67">
        <f t="shared" si="0"/>
        <v>-2.6859269771732218E-2</v>
      </c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3">
      <c r="A172" s="68">
        <v>44431</v>
      </c>
      <c r="B172" s="69">
        <v>110.349998</v>
      </c>
      <c r="C172" s="69">
        <v>112</v>
      </c>
      <c r="D172" s="69">
        <v>108.5</v>
      </c>
      <c r="E172" s="69">
        <v>111.75</v>
      </c>
      <c r="F172" s="69">
        <v>106.104591</v>
      </c>
      <c r="G172" s="67">
        <f t="shared" si="0"/>
        <v>1.3967363998095098E-2</v>
      </c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3">
      <c r="A173" s="68">
        <v>44432</v>
      </c>
      <c r="B173" s="69">
        <v>113.150002</v>
      </c>
      <c r="C173" s="69">
        <v>115.199997</v>
      </c>
      <c r="D173" s="69">
        <v>112.099998</v>
      </c>
      <c r="E173" s="69">
        <v>113.199997</v>
      </c>
      <c r="F173" s="69">
        <v>107.48133900000001</v>
      </c>
      <c r="G173" s="67">
        <f t="shared" si="0"/>
        <v>1.2891905773637144E-2</v>
      </c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3">
      <c r="A174" s="68">
        <v>44433</v>
      </c>
      <c r="B174" s="69">
        <v>113.5</v>
      </c>
      <c r="C174" s="69">
        <v>117.199997</v>
      </c>
      <c r="D174" s="69">
        <v>113.300003</v>
      </c>
      <c r="E174" s="69">
        <v>115.650002</v>
      </c>
      <c r="F174" s="69">
        <v>109.807571</v>
      </c>
      <c r="G174" s="67">
        <f t="shared" si="0"/>
        <v>2.1412266703690713E-2</v>
      </c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3">
      <c r="A175" s="68">
        <v>44434</v>
      </c>
      <c r="B175" s="69">
        <v>115.599998</v>
      </c>
      <c r="C175" s="69">
        <v>116.25</v>
      </c>
      <c r="D175" s="69">
        <v>114.400002</v>
      </c>
      <c r="E175" s="69">
        <v>115.550003</v>
      </c>
      <c r="F175" s="69">
        <v>109.71262400000001</v>
      </c>
      <c r="G175" s="67">
        <f t="shared" si="0"/>
        <v>-8.650432878300672E-4</v>
      </c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3">
      <c r="A176" s="68">
        <v>44435</v>
      </c>
      <c r="B176" s="69">
        <v>115.5</v>
      </c>
      <c r="C176" s="69">
        <v>117</v>
      </c>
      <c r="D176" s="69">
        <v>114.949997</v>
      </c>
      <c r="E176" s="69">
        <v>116.650002</v>
      </c>
      <c r="F176" s="69">
        <v>110.757057</v>
      </c>
      <c r="G176" s="67">
        <f t="shared" si="0"/>
        <v>9.4746529295691492E-3</v>
      </c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3">
      <c r="A177" s="68">
        <v>44438</v>
      </c>
      <c r="B177" s="69">
        <v>116.75</v>
      </c>
      <c r="C177" s="69">
        <v>120.400002</v>
      </c>
      <c r="D177" s="69">
        <v>116.75</v>
      </c>
      <c r="E177" s="69">
        <v>120.150002</v>
      </c>
      <c r="F177" s="69">
        <v>114.08023799999999</v>
      </c>
      <c r="G177" s="67">
        <f t="shared" si="0"/>
        <v>2.9562963215591802E-2</v>
      </c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3">
      <c r="A178" s="68">
        <v>44439</v>
      </c>
      <c r="B178" s="69">
        <v>120</v>
      </c>
      <c r="C178" s="69">
        <v>121</v>
      </c>
      <c r="D178" s="69">
        <v>119.050003</v>
      </c>
      <c r="E178" s="69">
        <v>120.550003</v>
      </c>
      <c r="F178" s="69">
        <v>114.460037</v>
      </c>
      <c r="G178" s="67">
        <f t="shared" si="0"/>
        <v>3.3236506847819955E-3</v>
      </c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3">
      <c r="A179" s="68">
        <v>44440</v>
      </c>
      <c r="B179" s="69">
        <v>121.800003</v>
      </c>
      <c r="C179" s="69">
        <v>122.25</v>
      </c>
      <c r="D179" s="69">
        <v>119.400002</v>
      </c>
      <c r="E179" s="69">
        <v>119.699997</v>
      </c>
      <c r="F179" s="69">
        <v>113.652969</v>
      </c>
      <c r="G179" s="67">
        <f t="shared" si="0"/>
        <v>-7.0760420118487696E-3</v>
      </c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3">
      <c r="A180" s="68">
        <v>44441</v>
      </c>
      <c r="B180" s="69">
        <v>118.900002</v>
      </c>
      <c r="C180" s="69">
        <v>120.150002</v>
      </c>
      <c r="D180" s="69">
        <v>118</v>
      </c>
      <c r="E180" s="69">
        <v>118.650002</v>
      </c>
      <c r="F180" s="69">
        <v>112.656021</v>
      </c>
      <c r="G180" s="67">
        <f t="shared" si="0"/>
        <v>-8.810587763197977E-3</v>
      </c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3">
      <c r="A181" s="68">
        <v>44442</v>
      </c>
      <c r="B181" s="69">
        <v>119.949997</v>
      </c>
      <c r="C181" s="69">
        <v>123.5</v>
      </c>
      <c r="D181" s="69">
        <v>118.800003</v>
      </c>
      <c r="E181" s="69">
        <v>123.099998</v>
      </c>
      <c r="F181" s="69">
        <v>116.88121</v>
      </c>
      <c r="G181" s="67">
        <f t="shared" si="0"/>
        <v>3.6819017205381506E-2</v>
      </c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3">
      <c r="A182" s="68">
        <v>44445</v>
      </c>
      <c r="B182" s="69">
        <v>123.800003</v>
      </c>
      <c r="C182" s="69">
        <v>124.349998</v>
      </c>
      <c r="D182" s="69">
        <v>121.150002</v>
      </c>
      <c r="E182" s="69">
        <v>121.650002</v>
      </c>
      <c r="F182" s="69">
        <v>115.504463</v>
      </c>
      <c r="G182" s="67">
        <f t="shared" si="0"/>
        <v>-1.1848931273314199E-2</v>
      </c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3">
      <c r="A183" s="68">
        <v>44446</v>
      </c>
      <c r="B183" s="69">
        <v>122.5</v>
      </c>
      <c r="C183" s="69">
        <v>122.75</v>
      </c>
      <c r="D183" s="69">
        <v>119.550003</v>
      </c>
      <c r="E183" s="69">
        <v>119.949997</v>
      </c>
      <c r="F183" s="69">
        <v>113.890343</v>
      </c>
      <c r="G183" s="67">
        <f t="shared" si="0"/>
        <v>-1.4073121394857568E-2</v>
      </c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3">
      <c r="A184" s="68">
        <v>44447</v>
      </c>
      <c r="B184" s="69">
        <v>119</v>
      </c>
      <c r="C184" s="69">
        <v>119.5</v>
      </c>
      <c r="D184" s="69">
        <v>117.5</v>
      </c>
      <c r="E184" s="69">
        <v>118.949997</v>
      </c>
      <c r="F184" s="69">
        <v>114.71004499999999</v>
      </c>
      <c r="G184" s="67">
        <f t="shared" si="0"/>
        <v>-8.371752746996846E-3</v>
      </c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3">
      <c r="A185" s="68">
        <v>44448</v>
      </c>
      <c r="B185" s="69">
        <v>119.099998</v>
      </c>
      <c r="C185" s="69">
        <v>123.800003</v>
      </c>
      <c r="D185" s="69">
        <v>118.199997</v>
      </c>
      <c r="E185" s="69">
        <v>122.150002</v>
      </c>
      <c r="F185" s="69">
        <v>117.795982</v>
      </c>
      <c r="G185" s="67">
        <f t="shared" si="0"/>
        <v>2.6546602548775392E-2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3">
      <c r="A186" s="68">
        <v>44452</v>
      </c>
      <c r="B186" s="69">
        <v>122.199997</v>
      </c>
      <c r="C186" s="69">
        <v>123.400002</v>
      </c>
      <c r="D186" s="69">
        <v>121.099998</v>
      </c>
      <c r="E186" s="69">
        <v>123.050003</v>
      </c>
      <c r="F186" s="69">
        <v>118.66391</v>
      </c>
      <c r="G186" s="67">
        <f t="shared" si="0"/>
        <v>7.3409871403368803E-3</v>
      </c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3">
      <c r="A187" s="68">
        <v>44453</v>
      </c>
      <c r="B187" s="69">
        <v>123.300003</v>
      </c>
      <c r="C187" s="69">
        <v>125.400002</v>
      </c>
      <c r="D187" s="69">
        <v>122.800003</v>
      </c>
      <c r="E187" s="69">
        <v>123.949997</v>
      </c>
      <c r="F187" s="69">
        <v>119.53182200000001</v>
      </c>
      <c r="G187" s="67">
        <f t="shared" si="0"/>
        <v>7.2874330604935766E-3</v>
      </c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3">
      <c r="A188" s="68">
        <v>44454</v>
      </c>
      <c r="B188" s="69">
        <v>124.25</v>
      </c>
      <c r="C188" s="69">
        <v>130.699997</v>
      </c>
      <c r="D188" s="69">
        <v>124.25</v>
      </c>
      <c r="E188" s="69">
        <v>128.449997</v>
      </c>
      <c r="F188" s="69">
        <v>123.871422</v>
      </c>
      <c r="G188" s="67">
        <f t="shared" si="0"/>
        <v>3.5661465922609645E-2</v>
      </c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3">
      <c r="A189" s="68">
        <v>44455</v>
      </c>
      <c r="B189" s="69">
        <v>129.64999399999999</v>
      </c>
      <c r="C189" s="69">
        <v>131.25</v>
      </c>
      <c r="D189" s="69">
        <v>127.400002</v>
      </c>
      <c r="E189" s="69">
        <v>128.699997</v>
      </c>
      <c r="F189" s="69">
        <v>124.112511</v>
      </c>
      <c r="G189" s="67">
        <f t="shared" si="0"/>
        <v>1.9443910915562883E-3</v>
      </c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3">
      <c r="A190" s="68">
        <v>44456</v>
      </c>
      <c r="B190" s="69">
        <v>128.699997</v>
      </c>
      <c r="C190" s="69">
        <v>129.699997</v>
      </c>
      <c r="D190" s="69">
        <v>124.75</v>
      </c>
      <c r="E190" s="69">
        <v>127.75</v>
      </c>
      <c r="F190" s="69">
        <v>123.19637299999999</v>
      </c>
      <c r="G190" s="67">
        <f t="shared" si="0"/>
        <v>-7.4088622082435053E-3</v>
      </c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3">
      <c r="A191" s="68">
        <v>44459</v>
      </c>
      <c r="B191" s="69">
        <v>125.050003</v>
      </c>
      <c r="C191" s="69">
        <v>129.39999399999999</v>
      </c>
      <c r="D191" s="69">
        <v>125.050003</v>
      </c>
      <c r="E191" s="69">
        <v>128.5</v>
      </c>
      <c r="F191" s="69">
        <v>123.91964</v>
      </c>
      <c r="G191" s="67">
        <f t="shared" si="0"/>
        <v>5.8536752514607281E-3</v>
      </c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3">
      <c r="A192" s="68">
        <v>44460</v>
      </c>
      <c r="B192" s="69">
        <v>129.60000600000001</v>
      </c>
      <c r="C192" s="69">
        <v>136</v>
      </c>
      <c r="D192" s="69">
        <v>129.10000600000001</v>
      </c>
      <c r="E192" s="69">
        <v>135.199997</v>
      </c>
      <c r="F192" s="69">
        <v>130.38081399999999</v>
      </c>
      <c r="G192" s="67">
        <f t="shared" si="0"/>
        <v>5.0826237084239854E-2</v>
      </c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3">
      <c r="A193" s="68">
        <v>44461</v>
      </c>
      <c r="B193" s="69">
        <v>134.5</v>
      </c>
      <c r="C193" s="69">
        <v>135.25</v>
      </c>
      <c r="D193" s="69">
        <v>132.449997</v>
      </c>
      <c r="E193" s="69">
        <v>133.64999399999999</v>
      </c>
      <c r="F193" s="69">
        <v>128.88606300000001</v>
      </c>
      <c r="G193" s="67">
        <f t="shared" si="0"/>
        <v>-1.1530743727965604E-2</v>
      </c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3">
      <c r="A194" s="68">
        <v>44462</v>
      </c>
      <c r="B194" s="69">
        <v>134.800003</v>
      </c>
      <c r="C194" s="69">
        <v>138.35000600000001</v>
      </c>
      <c r="D194" s="69">
        <v>134.39999399999999</v>
      </c>
      <c r="E194" s="69">
        <v>137.75</v>
      </c>
      <c r="F194" s="69">
        <v>132.83992000000001</v>
      </c>
      <c r="G194" s="67">
        <f t="shared" si="0"/>
        <v>3.0216050341475047E-2</v>
      </c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3">
      <c r="A195" s="68">
        <v>44463</v>
      </c>
      <c r="B195" s="69">
        <v>138.89999399999999</v>
      </c>
      <c r="C195" s="69">
        <v>139.89999399999999</v>
      </c>
      <c r="D195" s="69">
        <v>134.5</v>
      </c>
      <c r="E195" s="69">
        <v>136.10000600000001</v>
      </c>
      <c r="F195" s="69">
        <v>131.248749</v>
      </c>
      <c r="G195" s="67">
        <f t="shared" si="0"/>
        <v>-1.2050494290372934E-2</v>
      </c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3">
      <c r="A196" s="68">
        <v>44466</v>
      </c>
      <c r="B196" s="69">
        <v>138.050003</v>
      </c>
      <c r="C196" s="69">
        <v>140.75</v>
      </c>
      <c r="D196" s="69">
        <v>137.5</v>
      </c>
      <c r="E196" s="69">
        <v>140</v>
      </c>
      <c r="F196" s="69">
        <v>135.00971999999999</v>
      </c>
      <c r="G196" s="67">
        <f t="shared" si="0"/>
        <v>2.8252468866653273E-2</v>
      </c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3">
      <c r="A197" s="68">
        <v>44467</v>
      </c>
      <c r="B197" s="69">
        <v>141.800003</v>
      </c>
      <c r="C197" s="69">
        <v>143.60000600000001</v>
      </c>
      <c r="D197" s="69">
        <v>141</v>
      </c>
      <c r="E197" s="69">
        <v>142.199997</v>
      </c>
      <c r="F197" s="69">
        <v>137.13130200000001</v>
      </c>
      <c r="G197" s="67">
        <f t="shared" si="0"/>
        <v>1.5592073662789491E-2</v>
      </c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3">
      <c r="A198" s="68">
        <v>44468</v>
      </c>
      <c r="B198" s="69">
        <v>140.85000600000001</v>
      </c>
      <c r="C198" s="69">
        <v>148.800003</v>
      </c>
      <c r="D198" s="69">
        <v>139.35000600000001</v>
      </c>
      <c r="E198" s="69">
        <v>144.75</v>
      </c>
      <c r="F198" s="69">
        <v>139.590408</v>
      </c>
      <c r="G198" s="67">
        <f t="shared" si="0"/>
        <v>1.7773620181010759E-2</v>
      </c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3">
      <c r="A199" s="68">
        <v>44469</v>
      </c>
      <c r="B199" s="69">
        <v>144.75</v>
      </c>
      <c r="C199" s="69">
        <v>146.050003</v>
      </c>
      <c r="D199" s="69">
        <v>141.35000600000001</v>
      </c>
      <c r="E199" s="69">
        <v>144.5</v>
      </c>
      <c r="F199" s="69">
        <v>139.34931900000001</v>
      </c>
      <c r="G199" s="67">
        <f t="shared" si="0"/>
        <v>-1.7286089006177425E-3</v>
      </c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3">
      <c r="A200" s="68">
        <v>44470</v>
      </c>
      <c r="B200" s="69">
        <v>145.199997</v>
      </c>
      <c r="C200" s="69">
        <v>149.64999399999999</v>
      </c>
      <c r="D200" s="69">
        <v>144.10000600000001</v>
      </c>
      <c r="E200" s="69">
        <v>146.25</v>
      </c>
      <c r="F200" s="69">
        <v>141.03694200000001</v>
      </c>
      <c r="G200" s="67">
        <f t="shared" si="0"/>
        <v>1.2037978559479098E-2</v>
      </c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3">
      <c r="A201" s="68">
        <v>44473</v>
      </c>
      <c r="B201" s="69">
        <v>147.800003</v>
      </c>
      <c r="C201" s="69">
        <v>148.5</v>
      </c>
      <c r="D201" s="69">
        <v>147</v>
      </c>
      <c r="E201" s="69">
        <v>147.60000600000001</v>
      </c>
      <c r="F201" s="69">
        <v>142.33883700000001</v>
      </c>
      <c r="G201" s="67">
        <f t="shared" si="0"/>
        <v>9.1884667048119286E-3</v>
      </c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3">
      <c r="A202" s="68">
        <v>44474</v>
      </c>
      <c r="B202" s="69">
        <v>150</v>
      </c>
      <c r="C202" s="69">
        <v>164.60000600000001</v>
      </c>
      <c r="D202" s="69">
        <v>149</v>
      </c>
      <c r="E202" s="69">
        <v>163.64999399999999</v>
      </c>
      <c r="F202" s="69">
        <v>157.816711</v>
      </c>
      <c r="G202" s="67">
        <f t="shared" si="0"/>
        <v>0.10322401146679953</v>
      </c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3">
      <c r="A203" s="68">
        <v>44475</v>
      </c>
      <c r="B203" s="69">
        <v>166</v>
      </c>
      <c r="C203" s="69">
        <v>172.75</v>
      </c>
      <c r="D203" s="69">
        <v>165.800003</v>
      </c>
      <c r="E203" s="69">
        <v>168.10000600000001</v>
      </c>
      <c r="F203" s="69">
        <v>162.10810900000001</v>
      </c>
      <c r="G203" s="67">
        <f t="shared" si="0"/>
        <v>2.6829111824031679E-2</v>
      </c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3">
      <c r="A204" s="68">
        <v>44476</v>
      </c>
      <c r="B204" s="69">
        <v>170.14999399999999</v>
      </c>
      <c r="C204" s="69">
        <v>170.14999399999999</v>
      </c>
      <c r="D204" s="69">
        <v>159.5</v>
      </c>
      <c r="E204" s="69">
        <v>160.39999399999999</v>
      </c>
      <c r="F204" s="69">
        <v>154.68255600000001</v>
      </c>
      <c r="G204" s="67">
        <f t="shared" si="0"/>
        <v>-4.6888418081679567E-2</v>
      </c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3">
      <c r="A205" s="68">
        <v>44477</v>
      </c>
      <c r="B205" s="69">
        <v>163.89999399999999</v>
      </c>
      <c r="C205" s="69">
        <v>166.60000600000001</v>
      </c>
      <c r="D205" s="69">
        <v>160.5</v>
      </c>
      <c r="E205" s="69">
        <v>160.949997</v>
      </c>
      <c r="F205" s="69">
        <v>155.21296699999999</v>
      </c>
      <c r="G205" s="67">
        <f t="shared" si="0"/>
        <v>3.4230810795583913E-3</v>
      </c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3">
      <c r="A206" s="68">
        <v>44480</v>
      </c>
      <c r="B206" s="69">
        <v>163.75</v>
      </c>
      <c r="C206" s="69">
        <v>166.199997</v>
      </c>
      <c r="D206" s="69">
        <v>162.699997</v>
      </c>
      <c r="E206" s="69">
        <v>165</v>
      </c>
      <c r="F206" s="69">
        <v>159.118607</v>
      </c>
      <c r="G206" s="67">
        <f t="shared" si="0"/>
        <v>2.4851734795092551E-2</v>
      </c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3">
      <c r="A207" s="68">
        <v>44481</v>
      </c>
      <c r="B207" s="69">
        <v>165.10000600000001</v>
      </c>
      <c r="C207" s="69">
        <v>165.85000600000001</v>
      </c>
      <c r="D207" s="69">
        <v>162.75</v>
      </c>
      <c r="E207" s="69">
        <v>163.550003</v>
      </c>
      <c r="F207" s="69">
        <v>157.720291</v>
      </c>
      <c r="G207" s="67">
        <f t="shared" si="0"/>
        <v>-8.8267015731735132E-3</v>
      </c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3">
      <c r="A208" s="68">
        <v>44482</v>
      </c>
      <c r="B208" s="69">
        <v>163.64999399999999</v>
      </c>
      <c r="C208" s="69">
        <v>163.800003</v>
      </c>
      <c r="D208" s="69">
        <v>159.699997</v>
      </c>
      <c r="E208" s="69">
        <v>160</v>
      </c>
      <c r="F208" s="69">
        <v>154.296829</v>
      </c>
      <c r="G208" s="67">
        <f t="shared" si="0"/>
        <v>-2.1944957093580183E-2</v>
      </c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3">
      <c r="A209" s="68">
        <v>44483</v>
      </c>
      <c r="B209" s="69">
        <v>161</v>
      </c>
      <c r="C209" s="69">
        <v>161.75</v>
      </c>
      <c r="D209" s="69">
        <v>158.64999399999999</v>
      </c>
      <c r="E209" s="69">
        <v>159.050003</v>
      </c>
      <c r="F209" s="69">
        <v>153.38069200000001</v>
      </c>
      <c r="G209" s="67">
        <f t="shared" si="0"/>
        <v>-5.9551781766808316E-3</v>
      </c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3">
      <c r="A210" s="68">
        <v>44487</v>
      </c>
      <c r="B210" s="69">
        <v>163.75</v>
      </c>
      <c r="C210" s="69">
        <v>165.5</v>
      </c>
      <c r="D210" s="69">
        <v>161.199997</v>
      </c>
      <c r="E210" s="69">
        <v>162.10000600000001</v>
      </c>
      <c r="F210" s="69">
        <v>156.32197600000001</v>
      </c>
      <c r="G210" s="67">
        <f t="shared" si="0"/>
        <v>1.8994828698672431E-2</v>
      </c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3">
      <c r="A211" s="68">
        <v>44488</v>
      </c>
      <c r="B211" s="69">
        <v>163.5</v>
      </c>
      <c r="C211" s="69">
        <v>163.5</v>
      </c>
      <c r="D211" s="69">
        <v>158</v>
      </c>
      <c r="E211" s="69">
        <v>158.60000600000001</v>
      </c>
      <c r="F211" s="69">
        <v>152.946732</v>
      </c>
      <c r="G211" s="67">
        <f t="shared" si="0"/>
        <v>-2.1828118724050216E-2</v>
      </c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3">
      <c r="A212" s="68">
        <v>44489</v>
      </c>
      <c r="B212" s="69">
        <v>159.25</v>
      </c>
      <c r="C212" s="69">
        <v>159.35000600000001</v>
      </c>
      <c r="D212" s="69">
        <v>153.64999399999999</v>
      </c>
      <c r="E212" s="69">
        <v>154.89999399999999</v>
      </c>
      <c r="F212" s="69">
        <v>149.37861599999999</v>
      </c>
      <c r="G212" s="67">
        <f t="shared" si="0"/>
        <v>-2.3605638343613813E-2</v>
      </c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3">
      <c r="A213" s="68">
        <v>44490</v>
      </c>
      <c r="B213" s="69">
        <v>157.60000600000001</v>
      </c>
      <c r="C213" s="69">
        <v>160.300003</v>
      </c>
      <c r="D213" s="69">
        <v>154.550003</v>
      </c>
      <c r="E213" s="69">
        <v>155</v>
      </c>
      <c r="F213" s="69">
        <v>149.47505200000001</v>
      </c>
      <c r="G213" s="67">
        <f t="shared" si="0"/>
        <v>6.4540823109190764E-4</v>
      </c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3">
      <c r="A214" s="68">
        <v>44491</v>
      </c>
      <c r="B214" s="69">
        <v>157</v>
      </c>
      <c r="C214" s="69">
        <v>158.35000600000001</v>
      </c>
      <c r="D214" s="69">
        <v>154.5</v>
      </c>
      <c r="E214" s="69">
        <v>157.050003</v>
      </c>
      <c r="F214" s="69">
        <v>151.45198099999999</v>
      </c>
      <c r="G214" s="67">
        <f t="shared" si="0"/>
        <v>1.3139128167605596E-2</v>
      </c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3">
      <c r="A215" s="68">
        <v>44494</v>
      </c>
      <c r="B215" s="69">
        <v>159</v>
      </c>
      <c r="C215" s="69">
        <v>162.949997</v>
      </c>
      <c r="D215" s="69">
        <v>158.89999399999999</v>
      </c>
      <c r="E215" s="69">
        <v>161.39999399999999</v>
      </c>
      <c r="F215" s="69">
        <v>155.64691199999999</v>
      </c>
      <c r="G215" s="67">
        <f t="shared" si="0"/>
        <v>2.7321473574274426E-2</v>
      </c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3">
      <c r="A216" s="68">
        <v>44495</v>
      </c>
      <c r="B216" s="69">
        <v>163.550003</v>
      </c>
      <c r="C216" s="69">
        <v>163.949997</v>
      </c>
      <c r="D216" s="69">
        <v>160.300003</v>
      </c>
      <c r="E216" s="69">
        <v>163.10000600000001</v>
      </c>
      <c r="F216" s="69">
        <v>157.28633099999999</v>
      </c>
      <c r="G216" s="67">
        <f t="shared" si="0"/>
        <v>1.0477827753088108E-2</v>
      </c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3">
      <c r="A217" s="68">
        <v>44496</v>
      </c>
      <c r="B217" s="69">
        <v>163.10000600000001</v>
      </c>
      <c r="C217" s="69">
        <v>163.60000600000001</v>
      </c>
      <c r="D217" s="69">
        <v>157</v>
      </c>
      <c r="E217" s="69">
        <v>157.89999399999999</v>
      </c>
      <c r="F217" s="69">
        <v>152.271683</v>
      </c>
      <c r="G217" s="67">
        <f t="shared" si="0"/>
        <v>-3.2401663151352358E-2</v>
      </c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3">
      <c r="A218" s="68">
        <v>44497</v>
      </c>
      <c r="B218" s="69">
        <v>150</v>
      </c>
      <c r="C218" s="69">
        <v>156.85000600000001</v>
      </c>
      <c r="D218" s="69">
        <v>148.699997</v>
      </c>
      <c r="E218" s="69">
        <v>150.199997</v>
      </c>
      <c r="F218" s="69">
        <v>144.846146</v>
      </c>
      <c r="G218" s="67">
        <f t="shared" si="0"/>
        <v>-4.9994163906196924E-2</v>
      </c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3">
      <c r="A219" s="68">
        <v>44498</v>
      </c>
      <c r="B219" s="69">
        <v>149.89999399999999</v>
      </c>
      <c r="C219" s="69">
        <v>151.85000600000001</v>
      </c>
      <c r="D219" s="69">
        <v>146</v>
      </c>
      <c r="E219" s="69">
        <v>149.050003</v>
      </c>
      <c r="F219" s="69">
        <v>143.73713699999999</v>
      </c>
      <c r="G219" s="67">
        <f t="shared" si="0"/>
        <v>-7.6858791051110263E-3</v>
      </c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3">
      <c r="A220" s="68">
        <v>44501</v>
      </c>
      <c r="B220" s="69">
        <v>150</v>
      </c>
      <c r="C220" s="69">
        <v>153.60000600000001</v>
      </c>
      <c r="D220" s="69">
        <v>148.39999399999999</v>
      </c>
      <c r="E220" s="69">
        <v>153.14999399999999</v>
      </c>
      <c r="F220" s="69">
        <v>147.69099399999999</v>
      </c>
      <c r="G220" s="67">
        <f t="shared" si="0"/>
        <v>2.7135953849952016E-2</v>
      </c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3">
      <c r="A221" s="68">
        <v>44502</v>
      </c>
      <c r="B221" s="69">
        <v>153.949997</v>
      </c>
      <c r="C221" s="69">
        <v>154.800003</v>
      </c>
      <c r="D221" s="69">
        <v>151.35000600000001</v>
      </c>
      <c r="E221" s="69">
        <v>152.949997</v>
      </c>
      <c r="F221" s="69">
        <v>147.49812299999999</v>
      </c>
      <c r="G221" s="67">
        <f t="shared" si="0"/>
        <v>-1.306743118847011E-3</v>
      </c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3">
      <c r="A222" s="68">
        <v>44503</v>
      </c>
      <c r="B222" s="69">
        <v>151.199997</v>
      </c>
      <c r="C222" s="69">
        <v>154.199997</v>
      </c>
      <c r="D222" s="69">
        <v>149.800003</v>
      </c>
      <c r="E222" s="69">
        <v>152</v>
      </c>
      <c r="F222" s="69">
        <v>146.581985</v>
      </c>
      <c r="G222" s="67">
        <f t="shared" si="0"/>
        <v>-6.2305301363828327E-3</v>
      </c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3">
      <c r="A223" s="68">
        <v>44504</v>
      </c>
      <c r="B223" s="69">
        <v>152</v>
      </c>
      <c r="C223" s="69">
        <v>152.85000600000001</v>
      </c>
      <c r="D223" s="69">
        <v>151.25</v>
      </c>
      <c r="E223" s="69">
        <v>152.050003</v>
      </c>
      <c r="F223" s="69">
        <v>146.63020299999999</v>
      </c>
      <c r="G223" s="67">
        <f t="shared" si="0"/>
        <v>3.2891300744885914E-4</v>
      </c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3">
      <c r="A224" s="68">
        <v>44508</v>
      </c>
      <c r="B224" s="69">
        <v>152.949997</v>
      </c>
      <c r="C224" s="69">
        <v>155.550003</v>
      </c>
      <c r="D224" s="69">
        <v>151.699997</v>
      </c>
      <c r="E224" s="69">
        <v>154.89999399999999</v>
      </c>
      <c r="F224" s="69">
        <v>149.37861599999999</v>
      </c>
      <c r="G224" s="67">
        <f t="shared" si="0"/>
        <v>1.8570274834429242E-2</v>
      </c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3">
      <c r="A225" s="68">
        <v>44509</v>
      </c>
      <c r="B225" s="69">
        <v>156.5</v>
      </c>
      <c r="C225" s="69">
        <v>158.14999399999999</v>
      </c>
      <c r="D225" s="69">
        <v>155</v>
      </c>
      <c r="E225" s="69">
        <v>156.64999399999999</v>
      </c>
      <c r="F225" s="69">
        <v>151.066238</v>
      </c>
      <c r="G225" s="67">
        <f t="shared" si="0"/>
        <v>1.1234270408098226E-2</v>
      </c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3">
      <c r="A226" s="68">
        <v>44510</v>
      </c>
      <c r="B226" s="69">
        <v>156.699997</v>
      </c>
      <c r="C226" s="69">
        <v>158.699997</v>
      </c>
      <c r="D226" s="69">
        <v>156.449997</v>
      </c>
      <c r="E226" s="69">
        <v>157.699997</v>
      </c>
      <c r="F226" s="69">
        <v>152.078812</v>
      </c>
      <c r="G226" s="67">
        <f t="shared" si="0"/>
        <v>6.680495849277243E-3</v>
      </c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3">
      <c r="A227" s="68">
        <v>44511</v>
      </c>
      <c r="B227" s="69">
        <v>156.60000600000001</v>
      </c>
      <c r="C227" s="69">
        <v>156.85000600000001</v>
      </c>
      <c r="D227" s="69">
        <v>153.050003</v>
      </c>
      <c r="E227" s="69">
        <v>153.5</v>
      </c>
      <c r="F227" s="69">
        <v>148.02851899999999</v>
      </c>
      <c r="G227" s="67">
        <f t="shared" si="0"/>
        <v>-2.6993907918278364E-2</v>
      </c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3">
      <c r="A228" s="68">
        <v>44512</v>
      </c>
      <c r="B228" s="69">
        <v>154</v>
      </c>
      <c r="C228" s="69">
        <v>155.60000600000001</v>
      </c>
      <c r="D228" s="69">
        <v>153.300003</v>
      </c>
      <c r="E228" s="69">
        <v>154.64999399999999</v>
      </c>
      <c r="F228" s="69">
        <v>149.13752700000001</v>
      </c>
      <c r="G228" s="67">
        <f t="shared" si="0"/>
        <v>7.4638933065416897E-3</v>
      </c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3">
      <c r="A229" s="68">
        <v>44515</v>
      </c>
      <c r="B229" s="69">
        <v>156.449997</v>
      </c>
      <c r="C229" s="69">
        <v>162.25</v>
      </c>
      <c r="D229" s="69">
        <v>156</v>
      </c>
      <c r="E229" s="69">
        <v>157.800003</v>
      </c>
      <c r="F229" s="69">
        <v>152.17524700000001</v>
      </c>
      <c r="G229" s="67">
        <f t="shared" si="0"/>
        <v>2.0163967089386933E-2</v>
      </c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3">
      <c r="A230" s="68">
        <v>44516</v>
      </c>
      <c r="B230" s="69">
        <v>159.39999399999999</v>
      </c>
      <c r="C230" s="69">
        <v>159.699997</v>
      </c>
      <c r="D230" s="69">
        <v>156.800003</v>
      </c>
      <c r="E230" s="69">
        <v>157.14999399999999</v>
      </c>
      <c r="F230" s="69">
        <v>151.548416</v>
      </c>
      <c r="G230" s="67">
        <f t="shared" si="0"/>
        <v>-4.1277023596874634E-3</v>
      </c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3">
      <c r="A231" s="68">
        <v>44517</v>
      </c>
      <c r="B231" s="69">
        <v>157</v>
      </c>
      <c r="C231" s="69">
        <v>159.25</v>
      </c>
      <c r="D231" s="69">
        <v>156.60000600000001</v>
      </c>
      <c r="E231" s="69">
        <v>157.39999399999999</v>
      </c>
      <c r="F231" s="69">
        <v>151.78950499999999</v>
      </c>
      <c r="G231" s="67">
        <f t="shared" si="0"/>
        <v>1.5895728003679881E-3</v>
      </c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3">
      <c r="A232" s="68">
        <v>44518</v>
      </c>
      <c r="B232" s="69">
        <v>157</v>
      </c>
      <c r="C232" s="69">
        <v>157</v>
      </c>
      <c r="D232" s="69">
        <v>153.699997</v>
      </c>
      <c r="E232" s="69">
        <v>154.300003</v>
      </c>
      <c r="F232" s="69">
        <v>148.800003</v>
      </c>
      <c r="G232" s="67">
        <f t="shared" si="0"/>
        <v>-1.989151905210202E-2</v>
      </c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3">
      <c r="A233" s="68">
        <v>44522</v>
      </c>
      <c r="B233" s="69">
        <v>151.25</v>
      </c>
      <c r="C233" s="69">
        <v>153.699997</v>
      </c>
      <c r="D233" s="69">
        <v>146</v>
      </c>
      <c r="E233" s="69">
        <v>146.550003</v>
      </c>
      <c r="F233" s="69">
        <v>146.550003</v>
      </c>
      <c r="G233" s="67">
        <f t="shared" si="0"/>
        <v>-5.1532091184028871E-2</v>
      </c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3">
      <c r="A234" s="68">
        <v>44523</v>
      </c>
      <c r="B234" s="69">
        <v>145.800003</v>
      </c>
      <c r="C234" s="69">
        <v>147.699997</v>
      </c>
      <c r="D234" s="69">
        <v>143.39999399999999</v>
      </c>
      <c r="E234" s="69">
        <v>146.699997</v>
      </c>
      <c r="F234" s="69">
        <v>146.699997</v>
      </c>
      <c r="G234" s="67">
        <f t="shared" si="0"/>
        <v>1.0229770713077377E-3</v>
      </c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3">
      <c r="A235" s="68">
        <v>44524</v>
      </c>
      <c r="B235" s="69">
        <v>149</v>
      </c>
      <c r="C235" s="69">
        <v>155.85000600000001</v>
      </c>
      <c r="D235" s="69">
        <v>149</v>
      </c>
      <c r="E235" s="69">
        <v>153.449997</v>
      </c>
      <c r="F235" s="69">
        <v>153.449997</v>
      </c>
      <c r="G235" s="67">
        <f t="shared" si="0"/>
        <v>4.4985096816364721E-2</v>
      </c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3">
      <c r="A236" s="68">
        <v>44525</v>
      </c>
      <c r="B236" s="69">
        <v>154</v>
      </c>
      <c r="C236" s="69">
        <v>156</v>
      </c>
      <c r="D236" s="69">
        <v>152.550003</v>
      </c>
      <c r="E236" s="69">
        <v>155.10000600000001</v>
      </c>
      <c r="F236" s="69">
        <v>155.10000600000001</v>
      </c>
      <c r="G236" s="67">
        <f t="shared" si="0"/>
        <v>1.0695347351809104E-2</v>
      </c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3">
      <c r="A237" s="68">
        <v>44526</v>
      </c>
      <c r="B237" s="69">
        <v>152.25</v>
      </c>
      <c r="C237" s="69">
        <v>152.25</v>
      </c>
      <c r="D237" s="69">
        <v>146.25</v>
      </c>
      <c r="E237" s="69">
        <v>147.10000600000001</v>
      </c>
      <c r="F237" s="69">
        <v>147.10000600000001</v>
      </c>
      <c r="G237" s="67">
        <f t="shared" si="0"/>
        <v>-5.2957440471241686E-2</v>
      </c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3">
      <c r="A238" s="68">
        <v>44529</v>
      </c>
      <c r="B238" s="69">
        <v>145</v>
      </c>
      <c r="C238" s="69">
        <v>146.050003</v>
      </c>
      <c r="D238" s="69">
        <v>141.89999399999999</v>
      </c>
      <c r="E238" s="69">
        <v>144.10000600000001</v>
      </c>
      <c r="F238" s="69">
        <v>144.10000600000001</v>
      </c>
      <c r="G238" s="67">
        <f t="shared" si="0"/>
        <v>-2.0605123752743149E-2</v>
      </c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3">
      <c r="A239" s="68">
        <v>44530</v>
      </c>
      <c r="B239" s="69">
        <v>143.35000600000001</v>
      </c>
      <c r="C239" s="69">
        <v>147.75</v>
      </c>
      <c r="D239" s="69">
        <v>141.10000600000001</v>
      </c>
      <c r="E239" s="69">
        <v>142.10000600000001</v>
      </c>
      <c r="F239" s="69">
        <v>142.10000600000001</v>
      </c>
      <c r="G239" s="67">
        <f t="shared" si="0"/>
        <v>-1.3976467316387008E-2</v>
      </c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3">
      <c r="A240" s="68">
        <v>44531</v>
      </c>
      <c r="B240" s="69">
        <v>142.39999399999999</v>
      </c>
      <c r="C240" s="69">
        <v>143.64999399999999</v>
      </c>
      <c r="D240" s="69">
        <v>139.64999399999999</v>
      </c>
      <c r="E240" s="69">
        <v>142.25</v>
      </c>
      <c r="F240" s="69">
        <v>142.25</v>
      </c>
      <c r="G240" s="67">
        <f t="shared" si="0"/>
        <v>1.0549956796001348E-3</v>
      </c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3">
      <c r="A241" s="68">
        <v>44532</v>
      </c>
      <c r="B241" s="69">
        <v>140.5</v>
      </c>
      <c r="C241" s="69">
        <v>144.64999399999999</v>
      </c>
      <c r="D241" s="69">
        <v>140.39999399999999</v>
      </c>
      <c r="E241" s="69">
        <v>144</v>
      </c>
      <c r="F241" s="69">
        <v>144</v>
      </c>
      <c r="G241" s="67">
        <f t="shared" si="0"/>
        <v>1.2227226569560341E-2</v>
      </c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3">
      <c r="A242" s="68">
        <v>44533</v>
      </c>
      <c r="B242" s="69">
        <v>144</v>
      </c>
      <c r="C242" s="69">
        <v>146.85000600000001</v>
      </c>
      <c r="D242" s="69">
        <v>143.14999399999999</v>
      </c>
      <c r="E242" s="69">
        <v>145.89999399999999</v>
      </c>
      <c r="F242" s="69">
        <v>145.89999399999999</v>
      </c>
      <c r="G242" s="67">
        <f t="shared" si="0"/>
        <v>1.3108114828680871E-2</v>
      </c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3">
      <c r="A243" s="68">
        <v>44536</v>
      </c>
      <c r="B243" s="69">
        <v>145.800003</v>
      </c>
      <c r="C243" s="69">
        <v>145.85000600000001</v>
      </c>
      <c r="D243" s="69">
        <v>142.75</v>
      </c>
      <c r="E243" s="69">
        <v>143.35000600000001</v>
      </c>
      <c r="F243" s="69">
        <v>143.35000600000001</v>
      </c>
      <c r="G243" s="67">
        <f t="shared" si="0"/>
        <v>-1.7632180219705331E-2</v>
      </c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3">
      <c r="A244" s="68">
        <v>44537</v>
      </c>
      <c r="B244" s="69">
        <v>145</v>
      </c>
      <c r="C244" s="69">
        <v>146.25</v>
      </c>
      <c r="D244" s="69">
        <v>144.5</v>
      </c>
      <c r="E244" s="69">
        <v>145.89999399999999</v>
      </c>
      <c r="F244" s="69">
        <v>145.89999399999999</v>
      </c>
      <c r="G244" s="67">
        <f t="shared" si="0"/>
        <v>1.7632180219705286E-2</v>
      </c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3">
      <c r="A245" s="68">
        <v>44538</v>
      </c>
      <c r="B245" s="69">
        <v>147</v>
      </c>
      <c r="C245" s="69">
        <v>150.35000600000001</v>
      </c>
      <c r="D245" s="69">
        <v>146.800003</v>
      </c>
      <c r="E245" s="69">
        <v>148.39999399999999</v>
      </c>
      <c r="F245" s="69">
        <v>148.39999399999999</v>
      </c>
      <c r="G245" s="67">
        <f t="shared" si="0"/>
        <v>1.6989875897330971E-2</v>
      </c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3">
      <c r="A246" s="68">
        <v>44539</v>
      </c>
      <c r="B246" s="69">
        <v>149.5</v>
      </c>
      <c r="C246" s="69">
        <v>149.89999399999999</v>
      </c>
      <c r="D246" s="69">
        <v>146.35000600000001</v>
      </c>
      <c r="E246" s="69">
        <v>147.35000600000001</v>
      </c>
      <c r="F246" s="69">
        <v>147.35000600000001</v>
      </c>
      <c r="G246" s="67">
        <f t="shared" si="0"/>
        <v>-7.1005403989337895E-3</v>
      </c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3">
      <c r="A247" s="68">
        <v>44540</v>
      </c>
      <c r="B247" s="69">
        <v>146.25</v>
      </c>
      <c r="C247" s="69">
        <v>148</v>
      </c>
      <c r="D247" s="69">
        <v>145.550003</v>
      </c>
      <c r="E247" s="69">
        <v>147.550003</v>
      </c>
      <c r="F247" s="69">
        <v>147.550003</v>
      </c>
      <c r="G247" s="67">
        <f t="shared" si="0"/>
        <v>1.3563718179605163E-3</v>
      </c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3">
      <c r="A248" s="3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3">
      <c r="A249" s="3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3">
      <c r="A250" s="3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3">
      <c r="A251" s="3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3">
      <c r="A252" s="3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3">
      <c r="A253" s="3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3">
      <c r="A254" s="3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3">
      <c r="A255" s="3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3">
      <c r="A256" s="3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3">
      <c r="A257" s="3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3">
      <c r="A258" s="3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3">
      <c r="A259" s="3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3">
      <c r="A260" s="3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3">
      <c r="A261" s="3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3">
      <c r="A262" s="3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3">
      <c r="A263" s="3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3">
      <c r="A264" s="3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3">
      <c r="A265" s="3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3">
      <c r="A266" s="3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3">
      <c r="A267" s="3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3">
      <c r="A268" s="3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3">
      <c r="A269" s="3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3">
      <c r="A270" s="3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3">
      <c r="A271" s="3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3">
      <c r="A272" s="3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3">
      <c r="A273" s="3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3">
      <c r="A274" s="3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3">
      <c r="A275" s="3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3">
      <c r="A276" s="3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3">
      <c r="A277" s="3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3">
      <c r="A278" s="3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3">
      <c r="A279" s="3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3">
      <c r="A280" s="3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3">
      <c r="A281" s="3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3">
      <c r="A282" s="3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3">
      <c r="A283" s="3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3">
      <c r="A284" s="3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3">
      <c r="A285" s="3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3">
      <c r="A286" s="3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3">
      <c r="A287" s="3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3">
      <c r="A288" s="3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3">
      <c r="A289" s="3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3">
      <c r="A290" s="3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3">
      <c r="A291" s="3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3">
      <c r="A292" s="3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3">
      <c r="A293" s="3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3">
      <c r="A294" s="3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3">
      <c r="A295" s="3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3">
      <c r="A296" s="3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3">
      <c r="A297" s="3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3">
      <c r="A298" s="3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3">
      <c r="A299" s="3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3">
      <c r="A300" s="3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3">
      <c r="A301" s="3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3">
      <c r="A302" s="3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3">
      <c r="A303" s="3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3">
      <c r="A304" s="3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3">
      <c r="A305" s="3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3">
      <c r="A306" s="3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3">
      <c r="A307" s="3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3">
      <c r="A308" s="3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3">
      <c r="A309" s="3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3">
      <c r="A310" s="3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3">
      <c r="A311" s="3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3">
      <c r="A312" s="3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3">
      <c r="A313" s="3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3">
      <c r="A314" s="3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3">
      <c r="A315" s="3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3">
      <c r="A316" s="3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3">
      <c r="A317" s="3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3">
      <c r="A318" s="3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3">
      <c r="A319" s="3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3">
      <c r="A320" s="3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3">
      <c r="A321" s="3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3">
      <c r="A322" s="3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3">
      <c r="A323" s="3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3">
      <c r="A324" s="3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3">
      <c r="A325" s="3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3">
      <c r="A326" s="3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3">
      <c r="A327" s="3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3">
      <c r="A328" s="3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3">
      <c r="A329" s="3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3">
      <c r="A330" s="3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3">
      <c r="A331" s="3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3">
      <c r="A332" s="3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3">
      <c r="A333" s="3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3">
      <c r="A334" s="3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3">
      <c r="A335" s="3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3">
      <c r="A336" s="3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3">
      <c r="A337" s="3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3">
      <c r="A338" s="3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3">
      <c r="A339" s="3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3">
      <c r="A340" s="3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3">
      <c r="A341" s="3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3">
      <c r="A342" s="3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3">
      <c r="A343" s="3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3">
      <c r="A344" s="3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3">
      <c r="A345" s="3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3">
      <c r="A346" s="3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3">
      <c r="A347" s="3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3">
      <c r="A348" s="3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3">
      <c r="A349" s="3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3">
      <c r="A350" s="3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3">
      <c r="A351" s="3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3">
      <c r="A352" s="3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3">
      <c r="A353" s="3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3">
      <c r="A354" s="3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3">
      <c r="A355" s="3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3">
      <c r="A356" s="3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3">
      <c r="A357" s="3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3">
      <c r="A358" s="3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3">
      <c r="A359" s="3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3">
      <c r="A360" s="3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3">
      <c r="A361" s="3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3">
      <c r="A362" s="3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3">
      <c r="A363" s="3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3">
      <c r="A364" s="3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3">
      <c r="A365" s="3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3">
      <c r="A366" s="3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3">
      <c r="A367" s="3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3">
      <c r="A368" s="3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3">
      <c r="A369" s="3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3">
      <c r="A370" s="3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3">
      <c r="A371" s="3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3">
      <c r="A372" s="3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3">
      <c r="A373" s="3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3">
      <c r="A374" s="3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3">
      <c r="A375" s="3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3">
      <c r="A376" s="3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3">
      <c r="A377" s="3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3">
      <c r="A378" s="3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3">
      <c r="A379" s="3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3">
      <c r="A380" s="3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3">
      <c r="A381" s="3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3">
      <c r="A382" s="3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3">
      <c r="A383" s="3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3">
      <c r="A384" s="3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3">
      <c r="A385" s="3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3">
      <c r="A386" s="3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3">
      <c r="A387" s="3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3">
      <c r="A388" s="3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3">
      <c r="A389" s="3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3">
      <c r="A390" s="3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3">
      <c r="A391" s="3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3">
      <c r="A392" s="3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3">
      <c r="A393" s="3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3">
      <c r="A394" s="3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3">
      <c r="A395" s="3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3">
      <c r="A396" s="3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3">
      <c r="A397" s="3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3">
      <c r="A398" s="3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3">
      <c r="A399" s="3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3">
      <c r="A400" s="3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3">
      <c r="A401" s="3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3">
      <c r="A402" s="3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3">
      <c r="A403" s="3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3">
      <c r="A404" s="3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3">
      <c r="A405" s="3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3">
      <c r="A406" s="3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3">
      <c r="A407" s="3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3">
      <c r="A408" s="3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3">
      <c r="A409" s="3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3">
      <c r="A410" s="3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3">
      <c r="A411" s="3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3">
      <c r="A412" s="3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3">
      <c r="A413" s="3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3">
      <c r="A414" s="3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3">
      <c r="A415" s="3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3">
      <c r="A416" s="3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3">
      <c r="A417" s="3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3">
      <c r="A418" s="3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3">
      <c r="A419" s="3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3">
      <c r="A420" s="3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3">
      <c r="A421" s="3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3">
      <c r="A422" s="3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3">
      <c r="A423" s="3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3">
      <c r="A424" s="3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3">
      <c r="A425" s="3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3">
      <c r="A426" s="3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3">
      <c r="A427" s="3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3">
      <c r="A428" s="3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3">
      <c r="A429" s="3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3">
      <c r="A430" s="3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3">
      <c r="A431" s="3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3">
      <c r="A432" s="3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3">
      <c r="A433" s="3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3">
      <c r="A434" s="3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3">
      <c r="A435" s="3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3">
      <c r="A436" s="3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3">
      <c r="A437" s="3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3">
      <c r="A438" s="3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3">
      <c r="A439" s="3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3">
      <c r="A440" s="3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3">
      <c r="A441" s="3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3">
      <c r="A442" s="3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3">
      <c r="A443" s="3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3">
      <c r="A444" s="3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3">
      <c r="A445" s="3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3">
      <c r="A446" s="3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3">
      <c r="A447" s="3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3">
      <c r="A448" s="3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3">
      <c r="A449" s="3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3">
      <c r="A450" s="3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3">
      <c r="A451" s="3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3">
      <c r="A452" s="3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3">
      <c r="A453" s="3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3">
      <c r="A454" s="3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3">
      <c r="A455" s="3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3">
      <c r="A456" s="3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3">
      <c r="A457" s="3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3">
      <c r="A458" s="3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3">
      <c r="A459" s="3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3">
      <c r="A460" s="3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3">
      <c r="A461" s="3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3">
      <c r="A462" s="3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3">
      <c r="A463" s="3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3">
      <c r="A464" s="3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3">
      <c r="A465" s="3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3">
      <c r="A466" s="3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3">
      <c r="A467" s="3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3">
      <c r="A468" s="3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3">
      <c r="A469" s="3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3">
      <c r="A470" s="3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3">
      <c r="A471" s="3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3">
      <c r="A472" s="3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3">
      <c r="A473" s="3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3">
      <c r="A474" s="3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3">
      <c r="A475" s="3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3">
      <c r="A476" s="3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3">
      <c r="A477" s="3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3">
      <c r="A478" s="3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3">
      <c r="A479" s="3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3">
      <c r="A480" s="3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3">
      <c r="A481" s="3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3">
      <c r="A482" s="3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3">
      <c r="A483" s="3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3">
      <c r="A484" s="3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3">
      <c r="A485" s="3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3">
      <c r="A486" s="3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3">
      <c r="A487" s="3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3">
      <c r="A488" s="3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3">
      <c r="A489" s="3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3">
      <c r="A490" s="3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3">
      <c r="A491" s="3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3">
      <c r="A492" s="3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3">
      <c r="A493" s="3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3">
      <c r="A494" s="3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3">
      <c r="A495" s="3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3">
      <c r="A496" s="3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3">
      <c r="A497" s="3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3">
      <c r="A498" s="3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3">
      <c r="A499" s="3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3">
      <c r="A500" s="3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3">
      <c r="A501" s="3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3">
      <c r="A502" s="3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3">
      <c r="A503" s="3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3">
      <c r="A504" s="3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3">
      <c r="A505" s="3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3">
      <c r="A506" s="3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3">
      <c r="A507" s="3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3">
      <c r="A508" s="3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3">
      <c r="A509" s="3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3">
      <c r="A510" s="3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3">
      <c r="A511" s="3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3">
      <c r="A512" s="3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3">
      <c r="A513" s="3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3">
      <c r="A514" s="3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3">
      <c r="A515" s="3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3">
      <c r="A516" s="3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3">
      <c r="A517" s="3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3">
      <c r="A518" s="3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3">
      <c r="A519" s="3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3">
      <c r="A520" s="3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3">
      <c r="A521" s="3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3">
      <c r="A522" s="3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3">
      <c r="A523" s="3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3">
      <c r="A524" s="3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3">
      <c r="A525" s="3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3">
      <c r="A526" s="3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3">
      <c r="A527" s="3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3">
      <c r="A528" s="3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3">
      <c r="A529" s="3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3">
      <c r="A530" s="3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3">
      <c r="A531" s="3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3">
      <c r="A532" s="3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3">
      <c r="A533" s="3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3">
      <c r="A534" s="3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3">
      <c r="A535" s="3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3">
      <c r="A536" s="3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3">
      <c r="A537" s="3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3">
      <c r="A538" s="3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3">
      <c r="A539" s="3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3">
      <c r="A540" s="3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3">
      <c r="A541" s="3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3">
      <c r="A542" s="3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3">
      <c r="A543" s="3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3">
      <c r="A544" s="3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3">
      <c r="A545" s="3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3">
      <c r="A546" s="3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3">
      <c r="A547" s="3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3">
      <c r="A548" s="3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3">
      <c r="A549" s="3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3">
      <c r="A550" s="3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3">
      <c r="A551" s="3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3">
      <c r="A552" s="3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3">
      <c r="A553" s="3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3">
      <c r="A554" s="3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3">
      <c r="A555" s="3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3">
      <c r="A556" s="3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3">
      <c r="A557" s="3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3">
      <c r="A558" s="3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3">
      <c r="A559" s="3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3">
      <c r="A560" s="3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3">
      <c r="A561" s="3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3">
      <c r="A562" s="3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3">
      <c r="A563" s="3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3">
      <c r="A564" s="3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3">
      <c r="A565" s="3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3">
      <c r="A566" s="3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3">
      <c r="A567" s="3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3">
      <c r="A568" s="3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3">
      <c r="A569" s="3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3">
      <c r="A570" s="3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3">
      <c r="A571" s="3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3">
      <c r="A572" s="3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3">
      <c r="A573" s="3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3">
      <c r="A574" s="3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3">
      <c r="A575" s="3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3">
      <c r="A576" s="3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3">
      <c r="A577" s="3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3">
      <c r="A578" s="3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3">
      <c r="A579" s="3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3">
      <c r="A580" s="3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3">
      <c r="A581" s="3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3">
      <c r="A582" s="3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3">
      <c r="A583" s="3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3">
      <c r="A584" s="3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3">
      <c r="A585" s="3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3">
      <c r="A586" s="3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3">
      <c r="A587" s="3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3">
      <c r="A588" s="3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3">
      <c r="A589" s="3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3">
      <c r="A590" s="3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3">
      <c r="A591" s="3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3">
      <c r="A592" s="3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3">
      <c r="A593" s="3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3">
      <c r="A594" s="3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3">
      <c r="A595" s="3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3">
      <c r="A596" s="3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3">
      <c r="A597" s="3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3">
      <c r="A598" s="3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3">
      <c r="A599" s="3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3">
      <c r="A600" s="3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3">
      <c r="A601" s="3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3">
      <c r="A602" s="3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3">
      <c r="A603" s="3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3">
      <c r="A604" s="3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3">
      <c r="A605" s="3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3">
      <c r="A606" s="3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3">
      <c r="A607" s="3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3">
      <c r="A608" s="3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3">
      <c r="A609" s="3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3">
      <c r="A610" s="3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3">
      <c r="A611" s="3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3">
      <c r="A612" s="3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3">
      <c r="A613" s="3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3">
      <c r="A614" s="3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3">
      <c r="A615" s="3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3">
      <c r="A616" s="3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3">
      <c r="A617" s="3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3">
      <c r="A618" s="3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3">
      <c r="A619" s="3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3">
      <c r="A620" s="3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3">
      <c r="A621" s="3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3">
      <c r="A622" s="3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3">
      <c r="A623" s="3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3">
      <c r="A624" s="3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3">
      <c r="A625" s="3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3">
      <c r="A626" s="3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3">
      <c r="A627" s="3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3">
      <c r="A628" s="3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3">
      <c r="A629" s="3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3">
      <c r="A630" s="3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3">
      <c r="A631" s="3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3">
      <c r="A632" s="3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3">
      <c r="A633" s="3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3">
      <c r="A634" s="3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3">
      <c r="A635" s="3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3">
      <c r="A636" s="3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3">
      <c r="A637" s="3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3">
      <c r="A638" s="3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3">
      <c r="A639" s="3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3">
      <c r="A640" s="3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3">
      <c r="A641" s="3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3">
      <c r="A642" s="3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3">
      <c r="A643" s="3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3">
      <c r="A644" s="3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3">
      <c r="A645" s="3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3">
      <c r="A646" s="3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3">
      <c r="A647" s="3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3">
      <c r="A648" s="3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3">
      <c r="A649" s="3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3">
      <c r="A650" s="3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3">
      <c r="A651" s="3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3">
      <c r="A652" s="3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3">
      <c r="A653" s="3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3">
      <c r="A654" s="3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3">
      <c r="A655" s="3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3">
      <c r="A656" s="3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3">
      <c r="A657" s="3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3">
      <c r="A658" s="3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3">
      <c r="A659" s="3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3">
      <c r="A660" s="3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3">
      <c r="A661" s="3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3">
      <c r="A662" s="3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3">
      <c r="A663" s="3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3">
      <c r="A664" s="3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3">
      <c r="A665" s="3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3">
      <c r="A666" s="3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3">
      <c r="A667" s="3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3">
      <c r="A668" s="3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3">
      <c r="A669" s="3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3">
      <c r="A670" s="3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3">
      <c r="A671" s="3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3">
      <c r="A672" s="3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3">
      <c r="A673" s="3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3">
      <c r="A674" s="3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3">
      <c r="A675" s="3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3">
      <c r="A676" s="3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3">
      <c r="A677" s="3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3">
      <c r="A678" s="3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3">
      <c r="A679" s="3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3">
      <c r="A680" s="3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3">
      <c r="A681" s="3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3">
      <c r="A682" s="3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3">
      <c r="A683" s="3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3">
      <c r="A684" s="3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3">
      <c r="A685" s="3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3">
      <c r="A686" s="3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3">
      <c r="A687" s="3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3">
      <c r="A688" s="3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3">
      <c r="A689" s="3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3">
      <c r="A690" s="3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3">
      <c r="A691" s="3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3">
      <c r="A692" s="3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3">
      <c r="A693" s="3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3">
      <c r="A694" s="3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3">
      <c r="A695" s="3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3">
      <c r="A696" s="3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3">
      <c r="A697" s="3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3">
      <c r="A698" s="3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3">
      <c r="A699" s="3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3">
      <c r="A700" s="3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3">
      <c r="A701" s="3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3">
      <c r="A702" s="3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3">
      <c r="A703" s="3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3">
      <c r="A704" s="3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3">
      <c r="A705" s="3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3">
      <c r="A706" s="3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3">
      <c r="A707" s="3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3">
      <c r="A708" s="3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3">
      <c r="A709" s="3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3">
      <c r="A710" s="3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3">
      <c r="A711" s="3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3">
      <c r="A712" s="3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3">
      <c r="A713" s="3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3">
      <c r="A714" s="3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3">
      <c r="A715" s="3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3">
      <c r="A716" s="3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3">
      <c r="A717" s="3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3">
      <c r="A718" s="3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3">
      <c r="A719" s="3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3">
      <c r="A720" s="3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3">
      <c r="A721" s="3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3">
      <c r="A722" s="3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3">
      <c r="A723" s="3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3">
      <c r="A724" s="3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3">
      <c r="A725" s="3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3">
      <c r="A726" s="3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3">
      <c r="A727" s="3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3">
      <c r="A728" s="3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3">
      <c r="A729" s="3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3">
      <c r="A730" s="3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3">
      <c r="A731" s="3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3">
      <c r="A732" s="3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3">
      <c r="A733" s="3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3">
      <c r="A734" s="3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3">
      <c r="A735" s="3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3">
      <c r="A736" s="3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3">
      <c r="A737" s="3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3">
      <c r="A738" s="3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3">
      <c r="A739" s="3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3">
      <c r="A740" s="3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3">
      <c r="A741" s="3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3">
      <c r="A742" s="3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3">
      <c r="A743" s="3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3">
      <c r="A744" s="3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3">
      <c r="A745" s="3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3">
      <c r="A746" s="3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3">
      <c r="A747" s="3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3">
      <c r="A748" s="3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3">
      <c r="A749" s="3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3">
      <c r="A750" s="3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3">
      <c r="A751" s="3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3">
      <c r="A752" s="3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3">
      <c r="A753" s="3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3">
      <c r="A754" s="3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3">
      <c r="A755" s="3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3">
      <c r="A756" s="3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3">
      <c r="A757" s="3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3">
      <c r="A758" s="3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3">
      <c r="A759" s="3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3">
      <c r="A760" s="3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3">
      <c r="A761" s="3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3">
      <c r="A762" s="3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3">
      <c r="A763" s="3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3">
      <c r="A764" s="3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3">
      <c r="A765" s="3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3">
      <c r="A766" s="3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3">
      <c r="A767" s="3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3">
      <c r="A768" s="3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3">
      <c r="A769" s="3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3">
      <c r="A770" s="3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3">
      <c r="A771" s="3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3">
      <c r="A772" s="3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3">
      <c r="A773" s="3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3">
      <c r="A774" s="3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3">
      <c r="A775" s="3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3">
      <c r="A776" s="3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3">
      <c r="A777" s="3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3">
      <c r="A778" s="3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3">
      <c r="A779" s="3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3">
      <c r="A780" s="3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3">
      <c r="A781" s="3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3">
      <c r="A782" s="3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3">
      <c r="A783" s="3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3">
      <c r="A784" s="3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3">
      <c r="A785" s="3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3">
      <c r="A786" s="3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3">
      <c r="A787" s="3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3">
      <c r="A788" s="3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3">
      <c r="A789" s="3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3">
      <c r="A790" s="3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3">
      <c r="A791" s="3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3">
      <c r="A792" s="3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3">
      <c r="A793" s="3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3">
      <c r="A794" s="3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3">
      <c r="A795" s="3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3">
      <c r="A796" s="3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3">
      <c r="A797" s="3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3">
      <c r="A798" s="3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3">
      <c r="A799" s="3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3">
      <c r="A800" s="3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3">
      <c r="A801" s="3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3">
      <c r="A802" s="3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3">
      <c r="A803" s="3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3">
      <c r="A804" s="3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3">
      <c r="A805" s="3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3">
      <c r="A806" s="3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3">
      <c r="A807" s="3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3">
      <c r="A808" s="3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3">
      <c r="A809" s="3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3">
      <c r="A810" s="3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3">
      <c r="A811" s="3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3">
      <c r="A812" s="3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3">
      <c r="A813" s="3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3">
      <c r="A814" s="3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3">
      <c r="A815" s="3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3">
      <c r="A816" s="3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3">
      <c r="A817" s="3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3">
      <c r="A818" s="3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3">
      <c r="A819" s="3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3">
      <c r="A820" s="3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3">
      <c r="A821" s="3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3">
      <c r="A822" s="3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3">
      <c r="A823" s="3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3">
      <c r="A824" s="3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3">
      <c r="A825" s="3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3">
      <c r="A826" s="3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3">
      <c r="A827" s="3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3">
      <c r="A828" s="3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3">
      <c r="A829" s="3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3">
      <c r="A830" s="3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3">
      <c r="A831" s="3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3">
      <c r="A832" s="3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3">
      <c r="A833" s="3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3">
      <c r="A834" s="3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3">
      <c r="A835" s="3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3">
      <c r="A836" s="3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3">
      <c r="A837" s="3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3">
      <c r="A838" s="3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3">
      <c r="A839" s="3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3">
      <c r="A840" s="3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3">
      <c r="A841" s="3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3">
      <c r="A842" s="3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3">
      <c r="A843" s="3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3">
      <c r="A844" s="3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3">
      <c r="A845" s="3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3">
      <c r="A846" s="3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3">
      <c r="A847" s="3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3">
      <c r="A848" s="3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3">
      <c r="A849" s="3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3">
      <c r="A850" s="3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3">
      <c r="A851" s="3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3">
      <c r="A852" s="3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3">
      <c r="A853" s="3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3">
      <c r="A854" s="3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3">
      <c r="A855" s="3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3">
      <c r="A856" s="3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3">
      <c r="A857" s="3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3">
      <c r="A858" s="3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3">
      <c r="A859" s="3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3">
      <c r="A860" s="3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3">
      <c r="A861" s="3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3">
      <c r="A862" s="3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3">
      <c r="A863" s="3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3">
      <c r="A864" s="3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3">
      <c r="A865" s="3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3">
      <c r="A866" s="3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3">
      <c r="A867" s="3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3">
      <c r="A868" s="3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3">
      <c r="A869" s="3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3">
      <c r="A870" s="3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3">
      <c r="A871" s="3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3">
      <c r="A872" s="3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3">
      <c r="A873" s="3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3">
      <c r="A874" s="3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3">
      <c r="A875" s="3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3">
      <c r="A876" s="3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3">
      <c r="A877" s="3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3">
      <c r="A878" s="3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3">
      <c r="A879" s="3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3">
      <c r="A880" s="3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3">
      <c r="A881" s="3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3">
      <c r="A882" s="3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3">
      <c r="A883" s="3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3">
      <c r="A884" s="3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3">
      <c r="A885" s="3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3">
      <c r="A886" s="3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3">
      <c r="A887" s="3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3">
      <c r="A888" s="3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3">
      <c r="A889" s="3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3">
      <c r="A890" s="3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3">
      <c r="A891" s="3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3">
      <c r="A892" s="3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3">
      <c r="A893" s="3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3">
      <c r="A894" s="3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3">
      <c r="A895" s="3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3">
      <c r="A896" s="3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3">
      <c r="A897" s="3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3">
      <c r="A898" s="3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3">
      <c r="A899" s="3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3">
      <c r="A900" s="3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3">
      <c r="A901" s="3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3">
      <c r="A902" s="3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3">
      <c r="A903" s="3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3">
      <c r="A904" s="3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3">
      <c r="A905" s="3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3">
      <c r="A906" s="3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3">
      <c r="A907" s="3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3">
      <c r="A908" s="3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3">
      <c r="A909" s="3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3">
      <c r="A910" s="3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3">
      <c r="A911" s="3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3">
      <c r="A912" s="3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3">
      <c r="A913" s="3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3">
      <c r="A914" s="3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3">
      <c r="A915" s="3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3">
      <c r="A916" s="3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3">
      <c r="A917" s="3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3">
      <c r="A918" s="3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3">
      <c r="A919" s="3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3">
      <c r="A920" s="3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3">
      <c r="A921" s="3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3">
      <c r="A922" s="3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3">
      <c r="A923" s="3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3">
      <c r="A924" s="3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3">
      <c r="A925" s="3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3">
      <c r="A926" s="3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3">
      <c r="A927" s="3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3">
      <c r="A928" s="3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3">
      <c r="A929" s="3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3">
      <c r="A930" s="3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3">
      <c r="A931" s="3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3">
      <c r="A932" s="3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3">
      <c r="A933" s="3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3">
      <c r="A934" s="3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3">
      <c r="A935" s="3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3">
      <c r="A936" s="3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3">
      <c r="A937" s="3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3">
      <c r="A938" s="3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3">
      <c r="A939" s="3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3">
      <c r="A940" s="3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3">
      <c r="A941" s="3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3">
      <c r="A942" s="3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3">
      <c r="A943" s="3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3">
      <c r="A944" s="3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3">
      <c r="A945" s="3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3">
      <c r="A946" s="3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3">
      <c r="A947" s="3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3">
      <c r="A948" s="3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3">
      <c r="A949" s="3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3">
      <c r="A950" s="3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3">
      <c r="A951" s="3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3">
      <c r="A952" s="3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3">
      <c r="A953" s="3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3">
      <c r="A954" s="3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3">
      <c r="A955" s="3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3">
      <c r="A956" s="3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3">
      <c r="A957" s="3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3">
      <c r="A958" s="3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3">
      <c r="A959" s="3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3">
      <c r="A960" s="3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3">
      <c r="A961" s="3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3">
      <c r="A962" s="3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3">
      <c r="A963" s="3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3">
      <c r="A964" s="3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3">
      <c r="A965" s="3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3">
      <c r="A966" s="3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3">
      <c r="A967" s="3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3">
      <c r="A968" s="3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3">
      <c r="A969" s="3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3">
      <c r="A970" s="3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3">
      <c r="A971" s="3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3">
      <c r="A972" s="3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3">
      <c r="A973" s="3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3">
      <c r="A974" s="3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3">
      <c r="A975" s="3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3">
      <c r="A976" s="3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3">
      <c r="A977" s="3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3">
      <c r="A978" s="3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3">
      <c r="A979" s="3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3">
      <c r="A980" s="3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3">
      <c r="A981" s="3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3">
      <c r="A982" s="3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3">
      <c r="A983" s="3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3">
      <c r="A984" s="3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3">
      <c r="A985" s="3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3">
      <c r="A986" s="3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3">
      <c r="A987" s="3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3">
      <c r="A988" s="3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3">
      <c r="A989" s="3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3">
      <c r="A990" s="3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3">
      <c r="A991" s="3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3">
      <c r="A992" s="3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3">
      <c r="A993" s="3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3">
      <c r="A994" s="3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3">
      <c r="A995" s="3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3">
      <c r="A996" s="3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3">
      <c r="A997" s="3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3">
      <c r="A998" s="3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3">
      <c r="A999" s="3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3">
      <c r="A1000" s="3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00"/>
  <sheetViews>
    <sheetView workbookViewId="0">
      <selection activeCell="I25" sqref="I25"/>
    </sheetView>
  </sheetViews>
  <sheetFormatPr defaultColWidth="12.59765625" defaultRowHeight="15" customHeight="1" x14ac:dyDescent="0.25"/>
  <cols>
    <col min="1" max="1" width="13.19921875" customWidth="1"/>
    <col min="2" max="2" width="14.09765625" customWidth="1"/>
    <col min="3" max="3" width="14.19921875" customWidth="1"/>
    <col min="4" max="4" width="15.19921875" customWidth="1"/>
    <col min="5" max="5" width="14.3984375" customWidth="1"/>
    <col min="6" max="6" width="18.19921875" customWidth="1"/>
    <col min="7" max="7" width="23" customWidth="1"/>
    <col min="8" max="8" width="17.19921875" customWidth="1"/>
    <col min="9" max="9" width="15.8984375" customWidth="1"/>
    <col min="10" max="26" width="7.59765625" customWidth="1"/>
  </cols>
  <sheetData>
    <row r="1" spans="1:9" ht="14.4" x14ac:dyDescent="0.3">
      <c r="A1" s="36" t="s">
        <v>6</v>
      </c>
      <c r="B1" s="36" t="s">
        <v>7</v>
      </c>
      <c r="C1" s="36" t="s">
        <v>8</v>
      </c>
      <c r="D1" s="36" t="s">
        <v>9</v>
      </c>
      <c r="E1" s="36" t="s">
        <v>10</v>
      </c>
      <c r="F1" s="36" t="s">
        <v>11</v>
      </c>
      <c r="G1" s="36" t="s">
        <v>12</v>
      </c>
    </row>
    <row r="2" spans="1:9" ht="14.4" x14ac:dyDescent="0.3">
      <c r="A2" s="70">
        <v>44179</v>
      </c>
      <c r="B2" s="71">
        <v>107.449997</v>
      </c>
      <c r="C2" s="72">
        <v>107.900002</v>
      </c>
      <c r="D2" s="72">
        <v>102</v>
      </c>
      <c r="E2" s="72">
        <v>102.550003</v>
      </c>
      <c r="F2" s="72">
        <v>102.550003</v>
      </c>
      <c r="G2" s="72"/>
    </row>
    <row r="3" spans="1:9" ht="14.4" x14ac:dyDescent="0.3">
      <c r="A3" s="70">
        <v>44180</v>
      </c>
      <c r="B3" s="72">
        <v>103.650002</v>
      </c>
      <c r="C3" s="72">
        <v>105.25</v>
      </c>
      <c r="D3" s="72">
        <v>102.199997</v>
      </c>
      <c r="E3" s="72">
        <v>103.099998</v>
      </c>
      <c r="F3" s="72">
        <v>103.099998</v>
      </c>
      <c r="G3" s="72">
        <f t="shared" ref="G3:G247" si="0">LN(E3/E2)</f>
        <v>5.3488578518602293E-3</v>
      </c>
    </row>
    <row r="4" spans="1:9" ht="14.4" x14ac:dyDescent="0.3">
      <c r="A4" s="70">
        <v>44181</v>
      </c>
      <c r="B4" s="72">
        <v>103.400002</v>
      </c>
      <c r="C4" s="72">
        <v>107.300003</v>
      </c>
      <c r="D4" s="72">
        <v>102</v>
      </c>
      <c r="E4" s="72">
        <v>105.300003</v>
      </c>
      <c r="F4" s="72">
        <v>105.300003</v>
      </c>
      <c r="G4" s="72">
        <f t="shared" si="0"/>
        <v>2.1114076005685892E-2</v>
      </c>
    </row>
    <row r="5" spans="1:9" ht="14.4" x14ac:dyDescent="0.3">
      <c r="A5" s="70">
        <v>44182</v>
      </c>
      <c r="B5" s="72">
        <v>103.900002</v>
      </c>
      <c r="C5" s="72">
        <v>106.25</v>
      </c>
      <c r="D5" s="72">
        <v>100</v>
      </c>
      <c r="E5" s="72">
        <v>101.599998</v>
      </c>
      <c r="F5" s="72">
        <v>101.599998</v>
      </c>
      <c r="G5" s="72">
        <f t="shared" si="0"/>
        <v>-3.5769932170616046E-2</v>
      </c>
    </row>
    <row r="6" spans="1:9" ht="14.4" x14ac:dyDescent="0.3">
      <c r="A6" s="70">
        <v>44183</v>
      </c>
      <c r="B6" s="72">
        <v>103.300003</v>
      </c>
      <c r="C6" s="72">
        <v>105</v>
      </c>
      <c r="D6" s="72">
        <v>101.099998</v>
      </c>
      <c r="E6" s="72">
        <v>101.650002</v>
      </c>
      <c r="F6" s="72">
        <v>101.650002</v>
      </c>
      <c r="G6" s="72">
        <f t="shared" si="0"/>
        <v>4.9204429037018695E-4</v>
      </c>
    </row>
    <row r="7" spans="1:9" ht="14.4" x14ac:dyDescent="0.3">
      <c r="A7" s="70">
        <v>44184</v>
      </c>
      <c r="B7" s="72">
        <v>100.75</v>
      </c>
      <c r="C7" s="72">
        <v>100.75</v>
      </c>
      <c r="D7" s="72">
        <v>91.5</v>
      </c>
      <c r="E7" s="72">
        <v>91.5</v>
      </c>
      <c r="F7" s="72">
        <v>91.5</v>
      </c>
      <c r="G7" s="72">
        <f t="shared" si="0"/>
        <v>-0.10519658746823642</v>
      </c>
    </row>
    <row r="8" spans="1:9" ht="14.4" x14ac:dyDescent="0.3">
      <c r="A8" s="70">
        <v>44185</v>
      </c>
      <c r="B8" s="72">
        <v>85</v>
      </c>
      <c r="C8" s="72">
        <v>90.199996999999996</v>
      </c>
      <c r="D8" s="72">
        <v>82.349997999999999</v>
      </c>
      <c r="E8" s="72">
        <v>88.900002000000001</v>
      </c>
      <c r="F8" s="72">
        <v>88.900002000000001</v>
      </c>
      <c r="G8" s="72">
        <f t="shared" si="0"/>
        <v>-2.8826807264429107E-2</v>
      </c>
    </row>
    <row r="9" spans="1:9" ht="14.4" x14ac:dyDescent="0.3">
      <c r="A9" s="70">
        <v>44186</v>
      </c>
      <c r="B9" s="72">
        <v>89.349997999999999</v>
      </c>
      <c r="C9" s="72">
        <v>97.75</v>
      </c>
      <c r="D9" s="72">
        <v>89.050003000000004</v>
      </c>
      <c r="E9" s="72">
        <v>97.75</v>
      </c>
      <c r="F9" s="72">
        <v>97.75</v>
      </c>
      <c r="G9" s="72">
        <f t="shared" si="0"/>
        <v>9.4901033848428559E-2</v>
      </c>
    </row>
    <row r="10" spans="1:9" ht="14.4" x14ac:dyDescent="0.3">
      <c r="A10" s="70">
        <v>44187</v>
      </c>
      <c r="B10" s="72">
        <v>99</v>
      </c>
      <c r="C10" s="72">
        <v>99.449996999999996</v>
      </c>
      <c r="D10" s="72">
        <v>94.650002000000001</v>
      </c>
      <c r="E10" s="72">
        <v>95.25</v>
      </c>
      <c r="F10" s="72">
        <v>95.25</v>
      </c>
      <c r="G10" s="72">
        <f t="shared" si="0"/>
        <v>-2.5908184858664803E-2</v>
      </c>
      <c r="H10" s="37" t="s">
        <v>21</v>
      </c>
      <c r="I10" s="37">
        <f>E2:E246</f>
        <v>95.25</v>
      </c>
    </row>
    <row r="11" spans="1:9" ht="14.4" x14ac:dyDescent="0.3">
      <c r="A11" s="70">
        <v>44188</v>
      </c>
      <c r="B11" s="72">
        <v>96.25</v>
      </c>
      <c r="C11" s="72">
        <v>97.5</v>
      </c>
      <c r="D11" s="72">
        <v>94</v>
      </c>
      <c r="E11" s="72">
        <v>95.849997999999999</v>
      </c>
      <c r="F11" s="72">
        <v>95.849997999999999</v>
      </c>
      <c r="G11" s="72">
        <f t="shared" si="0"/>
        <v>6.2794346189066798E-3</v>
      </c>
      <c r="H11" s="37" t="s">
        <v>22</v>
      </c>
      <c r="I11" s="37">
        <f>LN(G3:G247)</f>
        <v>-5.0704753313913846</v>
      </c>
    </row>
    <row r="12" spans="1:9" ht="14.4" x14ac:dyDescent="0.3">
      <c r="A12" s="70">
        <v>44189</v>
      </c>
      <c r="B12" s="72">
        <v>96.5</v>
      </c>
      <c r="C12" s="72">
        <v>97.400002000000001</v>
      </c>
      <c r="D12" s="72">
        <v>94.199996999999996</v>
      </c>
      <c r="E12" s="72">
        <v>94.849997999999999</v>
      </c>
      <c r="F12" s="72">
        <v>94.849997999999999</v>
      </c>
      <c r="G12" s="72">
        <f t="shared" si="0"/>
        <v>-1.0487773330619069E-2</v>
      </c>
      <c r="H12" s="37" t="s">
        <v>23</v>
      </c>
      <c r="I12" s="37">
        <f>_xlfn.VAR.S(E2:E247)</f>
        <v>78.036938151946217</v>
      </c>
    </row>
    <row r="13" spans="1:9" ht="14.4" x14ac:dyDescent="0.3">
      <c r="A13" s="70">
        <v>44190</v>
      </c>
      <c r="B13" s="72">
        <v>94.900002000000001</v>
      </c>
      <c r="C13" s="72">
        <v>97.449996999999996</v>
      </c>
      <c r="D13" s="72">
        <v>91</v>
      </c>
      <c r="E13" s="72">
        <v>95.150002000000001</v>
      </c>
      <c r="F13" s="72">
        <v>95.150002000000001</v>
      </c>
      <c r="G13" s="72">
        <f t="shared" si="0"/>
        <v>3.1579394665034676E-3</v>
      </c>
      <c r="H13" s="37" t="s">
        <v>24</v>
      </c>
      <c r="I13" s="37">
        <f>VAR(G:G)</f>
        <v>7.2608788718210257E-4</v>
      </c>
    </row>
    <row r="14" spans="1:9" ht="14.4" x14ac:dyDescent="0.3">
      <c r="A14" s="70">
        <v>44191</v>
      </c>
      <c r="B14" s="72">
        <v>94.5</v>
      </c>
      <c r="C14" s="72">
        <v>96.199996999999996</v>
      </c>
      <c r="D14" s="72">
        <v>93.25</v>
      </c>
      <c r="E14" s="72">
        <v>94.949996999999996</v>
      </c>
      <c r="F14" s="72">
        <v>94.949996999999996</v>
      </c>
      <c r="G14" s="72">
        <f t="shared" si="0"/>
        <v>-2.1042090988835408E-3</v>
      </c>
      <c r="H14" s="37" t="s">
        <v>17</v>
      </c>
      <c r="I14" s="37">
        <f>SKEW(E2:E247)</f>
        <v>0.63099165879942809</v>
      </c>
    </row>
    <row r="15" spans="1:9" ht="14.4" x14ac:dyDescent="0.3">
      <c r="A15" s="70">
        <v>44192</v>
      </c>
      <c r="B15" s="72">
        <v>94.949996999999996</v>
      </c>
      <c r="C15" s="72">
        <v>95.699996999999996</v>
      </c>
      <c r="D15" s="72">
        <v>94.25</v>
      </c>
      <c r="E15" s="72">
        <v>94.599997999999999</v>
      </c>
      <c r="F15" s="72">
        <v>94.599997999999999</v>
      </c>
      <c r="G15" s="72">
        <f t="shared" si="0"/>
        <v>-3.692950746534467E-3</v>
      </c>
      <c r="H15" s="37" t="s">
        <v>18</v>
      </c>
      <c r="I15" s="37">
        <f>KURT(E2:E247)</f>
        <v>0.28860819702736951</v>
      </c>
    </row>
    <row r="16" spans="1:9" ht="14.4" x14ac:dyDescent="0.3">
      <c r="A16" s="70">
        <v>44193</v>
      </c>
      <c r="B16" s="72">
        <v>97</v>
      </c>
      <c r="C16" s="72">
        <v>97.199996999999996</v>
      </c>
      <c r="D16" s="72">
        <v>94.349997999999999</v>
      </c>
      <c r="E16" s="72">
        <v>95.25</v>
      </c>
      <c r="F16" s="72">
        <v>95.25</v>
      </c>
      <c r="G16" s="72">
        <f t="shared" si="0"/>
        <v>6.8475590906270818E-3</v>
      </c>
      <c r="H16" s="37" t="s">
        <v>19</v>
      </c>
      <c r="I16" s="37">
        <f>STDEV(G:G)</f>
        <v>2.6946018020889518E-2</v>
      </c>
    </row>
    <row r="17" spans="1:7" ht="14.4" x14ac:dyDescent="0.3">
      <c r="A17" s="70">
        <v>44194</v>
      </c>
      <c r="B17" s="72">
        <v>93</v>
      </c>
      <c r="C17" s="72">
        <v>95.349997999999999</v>
      </c>
      <c r="D17" s="72">
        <v>92.900002000000001</v>
      </c>
      <c r="E17" s="72">
        <v>93.849997999999999</v>
      </c>
      <c r="F17" s="72">
        <v>93.849997999999999</v>
      </c>
      <c r="G17" s="72">
        <f t="shared" si="0"/>
        <v>-1.4807272284894783E-2</v>
      </c>
    </row>
    <row r="18" spans="1:7" ht="14.4" x14ac:dyDescent="0.3">
      <c r="A18" s="70">
        <v>44195</v>
      </c>
      <c r="B18" s="72">
        <v>94.349997999999999</v>
      </c>
      <c r="C18" s="72">
        <v>95.5</v>
      </c>
      <c r="D18" s="72">
        <v>92.5</v>
      </c>
      <c r="E18" s="72">
        <v>93.599997999999999</v>
      </c>
      <c r="F18" s="72">
        <v>93.599997999999999</v>
      </c>
      <c r="G18" s="72">
        <f t="shared" si="0"/>
        <v>-2.6673796058908003E-3</v>
      </c>
    </row>
    <row r="19" spans="1:7" ht="14.4" x14ac:dyDescent="0.3">
      <c r="A19" s="70">
        <v>44196</v>
      </c>
      <c r="B19" s="72">
        <v>94.449996999999996</v>
      </c>
      <c r="C19" s="72">
        <v>95.099997999999999</v>
      </c>
      <c r="D19" s="72">
        <v>92.050003000000004</v>
      </c>
      <c r="E19" s="72">
        <v>93.449996999999996</v>
      </c>
      <c r="F19" s="72">
        <v>93.449996999999996</v>
      </c>
      <c r="G19" s="72">
        <f t="shared" si="0"/>
        <v>-1.6038603171822498E-3</v>
      </c>
    </row>
    <row r="20" spans="1:7" ht="14.4" x14ac:dyDescent="0.3">
      <c r="A20" s="70">
        <v>44197</v>
      </c>
      <c r="B20" s="72">
        <v>94.400002000000001</v>
      </c>
      <c r="C20" s="72">
        <v>94.949996999999996</v>
      </c>
      <c r="D20" s="72">
        <v>93.5</v>
      </c>
      <c r="E20" s="72">
        <v>93.849997999999999</v>
      </c>
      <c r="F20" s="72">
        <v>93.849997999999999</v>
      </c>
      <c r="G20" s="72">
        <f t="shared" si="0"/>
        <v>4.2712399230730889E-3</v>
      </c>
    </row>
    <row r="21" spans="1:7" ht="15.75" customHeight="1" x14ac:dyDescent="0.3">
      <c r="A21" s="70">
        <v>44198</v>
      </c>
      <c r="B21" s="72">
        <v>94.349997999999999</v>
      </c>
      <c r="C21" s="72">
        <v>94.349997999999999</v>
      </c>
      <c r="D21" s="72">
        <v>92.550003000000004</v>
      </c>
      <c r="E21" s="72">
        <v>92.900002000000001</v>
      </c>
      <c r="F21" s="72">
        <v>92.900002000000001</v>
      </c>
      <c r="G21" s="72">
        <f t="shared" si="0"/>
        <v>-1.0174074373597622E-2</v>
      </c>
    </row>
    <row r="22" spans="1:7" ht="15.75" customHeight="1" x14ac:dyDescent="0.3">
      <c r="A22" s="70">
        <v>44199</v>
      </c>
      <c r="B22" s="72">
        <v>93.5</v>
      </c>
      <c r="C22" s="72">
        <v>95.650002000000001</v>
      </c>
      <c r="D22" s="72">
        <v>93.400002000000001</v>
      </c>
      <c r="E22" s="72">
        <v>93.75</v>
      </c>
      <c r="F22" s="72">
        <v>93.75</v>
      </c>
      <c r="G22" s="72">
        <f t="shared" si="0"/>
        <v>9.1079975022022325E-3</v>
      </c>
    </row>
    <row r="23" spans="1:7" ht="15.75" customHeight="1" x14ac:dyDescent="0.3">
      <c r="A23" s="70">
        <v>44200</v>
      </c>
      <c r="B23" s="72">
        <v>94.400002000000001</v>
      </c>
      <c r="C23" s="72">
        <v>94.75</v>
      </c>
      <c r="D23" s="72">
        <v>91.150002000000001</v>
      </c>
      <c r="E23" s="72">
        <v>92.599997999999999</v>
      </c>
      <c r="F23" s="72">
        <v>92.599997999999999</v>
      </c>
      <c r="G23" s="72">
        <f t="shared" si="0"/>
        <v>-1.2342544796658838E-2</v>
      </c>
    </row>
    <row r="24" spans="1:7" ht="15.75" customHeight="1" x14ac:dyDescent="0.3">
      <c r="A24" s="70">
        <v>44201</v>
      </c>
      <c r="B24" s="72">
        <v>92.650002000000001</v>
      </c>
      <c r="C24" s="72">
        <v>92.949996999999996</v>
      </c>
      <c r="D24" s="72">
        <v>91</v>
      </c>
      <c r="E24" s="72">
        <v>91.25</v>
      </c>
      <c r="F24" s="72">
        <v>91.25</v>
      </c>
      <c r="G24" s="72">
        <f t="shared" si="0"/>
        <v>-1.4686127591260435E-2</v>
      </c>
    </row>
    <row r="25" spans="1:7" ht="15.75" customHeight="1" x14ac:dyDescent="0.3">
      <c r="A25" s="70">
        <v>44202</v>
      </c>
      <c r="B25" s="72">
        <v>91.849997999999999</v>
      </c>
      <c r="C25" s="72">
        <v>91.900002000000001</v>
      </c>
      <c r="D25" s="72">
        <v>88.25</v>
      </c>
      <c r="E25" s="72">
        <v>89.550003000000004</v>
      </c>
      <c r="F25" s="72">
        <v>89.550003000000004</v>
      </c>
      <c r="G25" s="72">
        <f t="shared" si="0"/>
        <v>-1.8805830455043082E-2</v>
      </c>
    </row>
    <row r="26" spans="1:7" ht="15.75" customHeight="1" x14ac:dyDescent="0.3">
      <c r="A26" s="70">
        <v>44203</v>
      </c>
      <c r="B26" s="72">
        <v>90.150002000000001</v>
      </c>
      <c r="C26" s="72">
        <v>90.5</v>
      </c>
      <c r="D26" s="72">
        <v>86.150002000000001</v>
      </c>
      <c r="E26" s="72">
        <v>87.25</v>
      </c>
      <c r="F26" s="72">
        <v>87.25</v>
      </c>
      <c r="G26" s="72">
        <f t="shared" si="0"/>
        <v>-2.6019600925021188E-2</v>
      </c>
    </row>
    <row r="27" spans="1:7" ht="15.75" customHeight="1" x14ac:dyDescent="0.3">
      <c r="A27" s="70">
        <v>44204</v>
      </c>
      <c r="B27" s="72">
        <v>88.349997999999999</v>
      </c>
      <c r="C27" s="72">
        <v>91.199996999999996</v>
      </c>
      <c r="D27" s="72">
        <v>88.150002000000001</v>
      </c>
      <c r="E27" s="72">
        <v>90.199996999999996</v>
      </c>
      <c r="F27" s="72">
        <v>90.199996999999996</v>
      </c>
      <c r="G27" s="72">
        <f t="shared" si="0"/>
        <v>3.3251832726617248E-2</v>
      </c>
    </row>
    <row r="28" spans="1:7" ht="15.75" customHeight="1" x14ac:dyDescent="0.3">
      <c r="A28" s="70">
        <v>44205</v>
      </c>
      <c r="B28" s="72">
        <v>90.25</v>
      </c>
      <c r="C28" s="72">
        <v>93.699996999999996</v>
      </c>
      <c r="D28" s="72">
        <v>89</v>
      </c>
      <c r="E28" s="72">
        <v>90.75</v>
      </c>
      <c r="F28" s="72">
        <v>90.75</v>
      </c>
      <c r="G28" s="72">
        <f t="shared" si="0"/>
        <v>6.0790793358063708E-3</v>
      </c>
    </row>
    <row r="29" spans="1:7" ht="15.75" customHeight="1" x14ac:dyDescent="0.3">
      <c r="A29" s="70">
        <v>44206</v>
      </c>
      <c r="B29" s="72">
        <v>91.25</v>
      </c>
      <c r="C29" s="72">
        <v>93.5</v>
      </c>
      <c r="D29" s="72">
        <v>88.5</v>
      </c>
      <c r="E29" s="72">
        <v>89.150002000000001</v>
      </c>
      <c r="F29" s="72">
        <v>89.150002000000001</v>
      </c>
      <c r="G29" s="72">
        <f t="shared" si="0"/>
        <v>-1.7788106401711155E-2</v>
      </c>
    </row>
    <row r="30" spans="1:7" ht="15.75" customHeight="1" x14ac:dyDescent="0.3">
      <c r="A30" s="70">
        <v>44207</v>
      </c>
      <c r="B30" s="72">
        <v>89.150002000000001</v>
      </c>
      <c r="C30" s="72">
        <v>90.150002000000001</v>
      </c>
      <c r="D30" s="72">
        <v>87</v>
      </c>
      <c r="E30" s="72">
        <v>87.949996999999996</v>
      </c>
      <c r="F30" s="72">
        <v>87.949996999999996</v>
      </c>
      <c r="G30" s="72">
        <f t="shared" si="0"/>
        <v>-1.3551929669972412E-2</v>
      </c>
    </row>
    <row r="31" spans="1:7" ht="15.75" customHeight="1" x14ac:dyDescent="0.3">
      <c r="A31" s="70">
        <v>44208</v>
      </c>
      <c r="B31" s="72">
        <v>88.099997999999999</v>
      </c>
      <c r="C31" s="72">
        <v>88.849997999999999</v>
      </c>
      <c r="D31" s="72">
        <v>84.550003000000004</v>
      </c>
      <c r="E31" s="72">
        <v>85.550003000000004</v>
      </c>
      <c r="F31" s="72">
        <v>85.550003000000004</v>
      </c>
      <c r="G31" s="72">
        <f t="shared" si="0"/>
        <v>-2.7667401667862506E-2</v>
      </c>
    </row>
    <row r="32" spans="1:7" ht="15.75" customHeight="1" x14ac:dyDescent="0.3">
      <c r="A32" s="70">
        <v>44209</v>
      </c>
      <c r="B32" s="72">
        <v>85.699996999999996</v>
      </c>
      <c r="C32" s="72">
        <v>85.699996999999996</v>
      </c>
      <c r="D32" s="72">
        <v>83.150002000000001</v>
      </c>
      <c r="E32" s="72">
        <v>84.099997999999999</v>
      </c>
      <c r="F32" s="72">
        <v>84.099997999999999</v>
      </c>
      <c r="G32" s="72">
        <f t="shared" si="0"/>
        <v>-1.7094492207724805E-2</v>
      </c>
    </row>
    <row r="33" spans="1:7" ht="15.75" customHeight="1" x14ac:dyDescent="0.3">
      <c r="A33" s="70">
        <v>44224</v>
      </c>
      <c r="B33" s="72">
        <v>81.599997999999999</v>
      </c>
      <c r="C33" s="72">
        <v>83.800003000000004</v>
      </c>
      <c r="D33" s="72">
        <v>81</v>
      </c>
      <c r="E33" s="72">
        <v>81.900002000000001</v>
      </c>
      <c r="F33" s="72">
        <v>81.900002000000001</v>
      </c>
      <c r="G33" s="72">
        <f t="shared" si="0"/>
        <v>-2.6507527918641315E-2</v>
      </c>
    </row>
    <row r="34" spans="1:7" ht="15.75" customHeight="1" x14ac:dyDescent="0.3">
      <c r="A34" s="70">
        <v>44225</v>
      </c>
      <c r="B34" s="72">
        <v>82.650002000000001</v>
      </c>
      <c r="C34" s="72">
        <v>84.5</v>
      </c>
      <c r="D34" s="72">
        <v>82.25</v>
      </c>
      <c r="E34" s="72">
        <v>82.800003000000004</v>
      </c>
      <c r="F34" s="72">
        <v>82.800003000000004</v>
      </c>
      <c r="G34" s="72">
        <f t="shared" si="0"/>
        <v>1.0929082344049611E-2</v>
      </c>
    </row>
    <row r="35" spans="1:7" ht="15.75" customHeight="1" x14ac:dyDescent="0.3">
      <c r="A35" s="70">
        <v>44228</v>
      </c>
      <c r="B35" s="72">
        <v>83.300003000000004</v>
      </c>
      <c r="C35" s="72">
        <v>85.699996999999996</v>
      </c>
      <c r="D35" s="72">
        <v>83</v>
      </c>
      <c r="E35" s="72">
        <v>84.699996999999996</v>
      </c>
      <c r="F35" s="72">
        <v>84.699996999999996</v>
      </c>
      <c r="G35" s="72">
        <f t="shared" si="0"/>
        <v>2.2687468615784169E-2</v>
      </c>
    </row>
    <row r="36" spans="1:7" ht="15.75" customHeight="1" x14ac:dyDescent="0.3">
      <c r="A36" s="70">
        <v>44229</v>
      </c>
      <c r="B36" s="72">
        <v>85.550003000000004</v>
      </c>
      <c r="C36" s="72">
        <v>87.099997999999999</v>
      </c>
      <c r="D36" s="72">
        <v>85.099997999999999</v>
      </c>
      <c r="E36" s="72">
        <v>85.400002000000001</v>
      </c>
      <c r="F36" s="72">
        <v>85.400002000000001</v>
      </c>
      <c r="G36" s="72">
        <f t="shared" si="0"/>
        <v>8.2305579748459586E-3</v>
      </c>
    </row>
    <row r="37" spans="1:7" ht="15.75" customHeight="1" x14ac:dyDescent="0.3">
      <c r="A37" s="70">
        <v>44230</v>
      </c>
      <c r="B37" s="72">
        <v>85.199996999999996</v>
      </c>
      <c r="C37" s="72">
        <v>86.699996999999996</v>
      </c>
      <c r="D37" s="72">
        <v>84.050003000000004</v>
      </c>
      <c r="E37" s="72">
        <v>85.5</v>
      </c>
      <c r="F37" s="72">
        <v>85.5</v>
      </c>
      <c r="G37" s="72">
        <f t="shared" si="0"/>
        <v>1.1702517289869506E-3</v>
      </c>
    </row>
    <row r="38" spans="1:7" ht="15.75" customHeight="1" x14ac:dyDescent="0.3">
      <c r="A38" s="70">
        <v>44231</v>
      </c>
      <c r="B38" s="72">
        <v>85.949996999999996</v>
      </c>
      <c r="C38" s="72">
        <v>88.199996999999996</v>
      </c>
      <c r="D38" s="72">
        <v>85.5</v>
      </c>
      <c r="E38" s="72">
        <v>86.849997999999999</v>
      </c>
      <c r="F38" s="72">
        <v>86.849997999999999</v>
      </c>
      <c r="G38" s="72">
        <f t="shared" si="0"/>
        <v>1.5666093716189568E-2</v>
      </c>
    </row>
    <row r="39" spans="1:7" ht="15.75" customHeight="1" x14ac:dyDescent="0.3">
      <c r="A39" s="70">
        <v>44232</v>
      </c>
      <c r="B39" s="72">
        <v>89</v>
      </c>
      <c r="C39" s="72">
        <v>92</v>
      </c>
      <c r="D39" s="72">
        <v>88</v>
      </c>
      <c r="E39" s="72">
        <v>88.349997999999999</v>
      </c>
      <c r="F39" s="72">
        <v>88.349997999999999</v>
      </c>
      <c r="G39" s="72">
        <f t="shared" si="0"/>
        <v>1.7123706469562704E-2</v>
      </c>
    </row>
    <row r="40" spans="1:7" ht="15.75" customHeight="1" x14ac:dyDescent="0.3">
      <c r="A40" s="70">
        <v>44235</v>
      </c>
      <c r="B40" s="72">
        <v>88.599997999999999</v>
      </c>
      <c r="C40" s="72">
        <v>90.300003000000004</v>
      </c>
      <c r="D40" s="72">
        <v>87.800003000000004</v>
      </c>
      <c r="E40" s="72">
        <v>88.199996999999996</v>
      </c>
      <c r="F40" s="72">
        <v>88.199996999999996</v>
      </c>
      <c r="G40" s="72">
        <f t="shared" si="0"/>
        <v>-1.6992471293273245E-3</v>
      </c>
    </row>
    <row r="41" spans="1:7" ht="15.75" customHeight="1" x14ac:dyDescent="0.3">
      <c r="A41" s="70">
        <v>44236</v>
      </c>
      <c r="B41" s="72">
        <v>88.800003000000004</v>
      </c>
      <c r="C41" s="72">
        <v>88.800003000000004</v>
      </c>
      <c r="D41" s="72">
        <v>86.5</v>
      </c>
      <c r="E41" s="72">
        <v>86.800003000000004</v>
      </c>
      <c r="F41" s="72">
        <v>86.800003000000004</v>
      </c>
      <c r="G41" s="72">
        <f t="shared" si="0"/>
        <v>-1.6000272770623613E-2</v>
      </c>
    </row>
    <row r="42" spans="1:7" ht="15.75" customHeight="1" x14ac:dyDescent="0.3">
      <c r="A42" s="70">
        <v>44237</v>
      </c>
      <c r="B42" s="72">
        <v>87.5</v>
      </c>
      <c r="C42" s="72">
        <v>90.400002000000001</v>
      </c>
      <c r="D42" s="72">
        <v>87.050003000000004</v>
      </c>
      <c r="E42" s="72">
        <v>87.900002000000001</v>
      </c>
      <c r="F42" s="72">
        <v>87.900002000000001</v>
      </c>
      <c r="G42" s="72">
        <f t="shared" si="0"/>
        <v>1.2593171215743786E-2</v>
      </c>
    </row>
    <row r="43" spans="1:7" ht="15.75" customHeight="1" x14ac:dyDescent="0.3">
      <c r="A43" s="70">
        <v>44238</v>
      </c>
      <c r="B43" s="72">
        <v>87.300003000000004</v>
      </c>
      <c r="C43" s="72">
        <v>89.699996999999996</v>
      </c>
      <c r="D43" s="72">
        <v>87</v>
      </c>
      <c r="E43" s="72">
        <v>87.75</v>
      </c>
      <c r="F43" s="72">
        <v>87.75</v>
      </c>
      <c r="G43" s="72">
        <f t="shared" si="0"/>
        <v>-1.707965098284377E-3</v>
      </c>
    </row>
    <row r="44" spans="1:7" ht="15.75" customHeight="1" x14ac:dyDescent="0.3">
      <c r="A44" s="70">
        <v>44239</v>
      </c>
      <c r="B44" s="72">
        <v>93.800003000000004</v>
      </c>
      <c r="C44" s="72">
        <v>93.800003000000004</v>
      </c>
      <c r="D44" s="72">
        <v>89.849997999999999</v>
      </c>
      <c r="E44" s="72">
        <v>90.699996999999996</v>
      </c>
      <c r="F44" s="72">
        <v>90.699996999999996</v>
      </c>
      <c r="G44" s="72">
        <f t="shared" si="0"/>
        <v>3.306546169904017E-2</v>
      </c>
    </row>
    <row r="45" spans="1:7" ht="15.75" customHeight="1" x14ac:dyDescent="0.3">
      <c r="A45" s="70">
        <v>44242</v>
      </c>
      <c r="B45" s="72">
        <v>91.400002000000001</v>
      </c>
      <c r="C45" s="72">
        <v>91.550003000000004</v>
      </c>
      <c r="D45" s="72">
        <v>89</v>
      </c>
      <c r="E45" s="72">
        <v>89.300003000000004</v>
      </c>
      <c r="F45" s="72">
        <v>89.300003000000004</v>
      </c>
      <c r="G45" s="72">
        <f t="shared" si="0"/>
        <v>-1.5555802567937619E-2</v>
      </c>
    </row>
    <row r="46" spans="1:7" ht="15.75" customHeight="1" x14ac:dyDescent="0.3">
      <c r="A46" s="70">
        <v>44243</v>
      </c>
      <c r="B46" s="72">
        <v>88.949996999999996</v>
      </c>
      <c r="C46" s="72">
        <v>89.050003000000004</v>
      </c>
      <c r="D46" s="72">
        <v>87</v>
      </c>
      <c r="E46" s="72">
        <v>87.349997999999999</v>
      </c>
      <c r="F46" s="72">
        <v>87.349997999999999</v>
      </c>
      <c r="G46" s="72">
        <f t="shared" si="0"/>
        <v>-2.2078507793406216E-2</v>
      </c>
    </row>
    <row r="47" spans="1:7" ht="15.75" customHeight="1" x14ac:dyDescent="0.3">
      <c r="A47" s="70">
        <v>44244</v>
      </c>
      <c r="B47" s="72">
        <v>87.300003000000004</v>
      </c>
      <c r="C47" s="72">
        <v>90.650002000000001</v>
      </c>
      <c r="D47" s="72">
        <v>86.099997999999999</v>
      </c>
      <c r="E47" s="72">
        <v>88.349997999999999</v>
      </c>
      <c r="F47" s="72">
        <v>88.349997999999999</v>
      </c>
      <c r="G47" s="72">
        <f t="shared" si="0"/>
        <v>1.1383162444795475E-2</v>
      </c>
    </row>
    <row r="48" spans="1:7" ht="15.75" customHeight="1" x14ac:dyDescent="0.3">
      <c r="A48" s="70">
        <v>44245</v>
      </c>
      <c r="B48" s="72">
        <v>88.550003000000004</v>
      </c>
      <c r="C48" s="72">
        <v>89.300003000000004</v>
      </c>
      <c r="D48" s="72">
        <v>87.550003000000004</v>
      </c>
      <c r="E48" s="72">
        <v>88.25</v>
      </c>
      <c r="F48" s="72">
        <v>88.25</v>
      </c>
      <c r="G48" s="72">
        <f t="shared" si="0"/>
        <v>-1.1324803150607147E-3</v>
      </c>
    </row>
    <row r="49" spans="1:7" ht="15.75" customHeight="1" x14ac:dyDescent="0.3">
      <c r="A49" s="70">
        <v>44246</v>
      </c>
      <c r="B49" s="72">
        <v>88</v>
      </c>
      <c r="C49" s="72">
        <v>88.5</v>
      </c>
      <c r="D49" s="72">
        <v>85.449996999999996</v>
      </c>
      <c r="E49" s="72">
        <v>86.25</v>
      </c>
      <c r="F49" s="72">
        <v>86.25</v>
      </c>
      <c r="G49" s="72">
        <f t="shared" si="0"/>
        <v>-2.2923639901936965E-2</v>
      </c>
    </row>
    <row r="50" spans="1:7" ht="15.75" customHeight="1" x14ac:dyDescent="0.3">
      <c r="A50" s="70">
        <v>44249</v>
      </c>
      <c r="B50" s="72">
        <v>86.25</v>
      </c>
      <c r="C50" s="72">
        <v>86.25</v>
      </c>
      <c r="D50" s="72">
        <v>83</v>
      </c>
      <c r="E50" s="72">
        <v>83.800003000000004</v>
      </c>
      <c r="F50" s="72">
        <v>83.800003000000004</v>
      </c>
      <c r="G50" s="72">
        <f t="shared" si="0"/>
        <v>-2.8817012623909677E-2</v>
      </c>
    </row>
    <row r="51" spans="1:7" ht="15.75" customHeight="1" x14ac:dyDescent="0.3">
      <c r="A51" s="70">
        <v>44250</v>
      </c>
      <c r="B51" s="72">
        <v>84.199996999999996</v>
      </c>
      <c r="C51" s="72">
        <v>84.75</v>
      </c>
      <c r="D51" s="72">
        <v>82.550003000000004</v>
      </c>
      <c r="E51" s="72">
        <v>82.949996999999996</v>
      </c>
      <c r="F51" s="72">
        <v>82.949996999999996</v>
      </c>
      <c r="G51" s="72">
        <f t="shared" si="0"/>
        <v>-1.0195062817471914E-2</v>
      </c>
    </row>
    <row r="52" spans="1:7" ht="15.75" customHeight="1" x14ac:dyDescent="0.3">
      <c r="A52" s="70">
        <v>44251</v>
      </c>
      <c r="B52" s="72">
        <v>83.5</v>
      </c>
      <c r="C52" s="72">
        <v>85.150002000000001</v>
      </c>
      <c r="D52" s="72">
        <v>83.050003000000004</v>
      </c>
      <c r="E52" s="72">
        <v>83.75</v>
      </c>
      <c r="F52" s="72">
        <v>83.75</v>
      </c>
      <c r="G52" s="72">
        <f t="shared" si="0"/>
        <v>9.5981902350883511E-3</v>
      </c>
    </row>
    <row r="53" spans="1:7" ht="15.75" customHeight="1" x14ac:dyDescent="0.3">
      <c r="A53" s="70">
        <v>44252</v>
      </c>
      <c r="B53" s="72">
        <v>84</v>
      </c>
      <c r="C53" s="72">
        <v>86.699996999999996</v>
      </c>
      <c r="D53" s="72">
        <v>84</v>
      </c>
      <c r="E53" s="72">
        <v>84.949996999999996</v>
      </c>
      <c r="F53" s="72">
        <v>84.949996999999996</v>
      </c>
      <c r="G53" s="72">
        <f t="shared" si="0"/>
        <v>1.4226642097873478E-2</v>
      </c>
    </row>
    <row r="54" spans="1:7" ht="15.75" customHeight="1" x14ac:dyDescent="0.3">
      <c r="A54" s="70">
        <v>44253</v>
      </c>
      <c r="B54" s="72">
        <v>83.699996999999996</v>
      </c>
      <c r="C54" s="72">
        <v>84.75</v>
      </c>
      <c r="D54" s="72">
        <v>82.5</v>
      </c>
      <c r="E54" s="72">
        <v>82.650002000000001</v>
      </c>
      <c r="F54" s="72">
        <v>82.650002000000001</v>
      </c>
      <c r="G54" s="72">
        <f t="shared" si="0"/>
        <v>-2.7447964337589292E-2</v>
      </c>
    </row>
    <row r="55" spans="1:7" ht="15.75" customHeight="1" x14ac:dyDescent="0.3">
      <c r="A55" s="70">
        <v>44256</v>
      </c>
      <c r="B55" s="72">
        <v>83.699996999999996</v>
      </c>
      <c r="C55" s="72">
        <v>84.949996999999996</v>
      </c>
      <c r="D55" s="72">
        <v>82.800003000000004</v>
      </c>
      <c r="E55" s="72">
        <v>83.25</v>
      </c>
      <c r="F55" s="72">
        <v>83.25</v>
      </c>
      <c r="G55" s="72">
        <f t="shared" si="0"/>
        <v>7.2332803950932948E-3</v>
      </c>
    </row>
    <row r="56" spans="1:7" ht="15.75" customHeight="1" x14ac:dyDescent="0.3">
      <c r="A56" s="70">
        <v>44257</v>
      </c>
      <c r="B56" s="72">
        <v>83.5</v>
      </c>
      <c r="C56" s="72">
        <v>84.900002000000001</v>
      </c>
      <c r="D56" s="72">
        <v>83.199996999999996</v>
      </c>
      <c r="E56" s="72">
        <v>83.849997999999999</v>
      </c>
      <c r="F56" s="72">
        <v>83.849997999999999</v>
      </c>
      <c r="G56" s="72">
        <f t="shared" si="0"/>
        <v>7.1813355565475577E-3</v>
      </c>
    </row>
    <row r="57" spans="1:7" ht="15.75" customHeight="1" x14ac:dyDescent="0.3">
      <c r="A57" s="70">
        <v>44258</v>
      </c>
      <c r="B57" s="72">
        <v>84.900002000000001</v>
      </c>
      <c r="C57" s="72">
        <v>89.800003000000004</v>
      </c>
      <c r="D57" s="72">
        <v>83.599997999999999</v>
      </c>
      <c r="E57" s="72">
        <v>88.849997999999999</v>
      </c>
      <c r="F57" s="72">
        <v>88.849997999999999</v>
      </c>
      <c r="G57" s="72">
        <f t="shared" si="0"/>
        <v>5.7920067673711335E-2</v>
      </c>
    </row>
    <row r="58" spans="1:7" ht="15.75" customHeight="1" x14ac:dyDescent="0.3">
      <c r="A58" s="70">
        <v>44259</v>
      </c>
      <c r="B58" s="72">
        <v>86.5</v>
      </c>
      <c r="C58" s="72">
        <v>90.599997999999999</v>
      </c>
      <c r="D58" s="72">
        <v>86</v>
      </c>
      <c r="E58" s="72">
        <v>87.550003000000004</v>
      </c>
      <c r="F58" s="72">
        <v>87.550003000000004</v>
      </c>
      <c r="G58" s="72">
        <f t="shared" si="0"/>
        <v>-1.4739439092818031E-2</v>
      </c>
    </row>
    <row r="59" spans="1:7" ht="15.75" customHeight="1" x14ac:dyDescent="0.3">
      <c r="A59" s="70">
        <v>44260</v>
      </c>
      <c r="B59" s="72">
        <v>87.5</v>
      </c>
      <c r="C59" s="72">
        <v>87.949996999999996</v>
      </c>
      <c r="D59" s="72">
        <v>84.300003000000004</v>
      </c>
      <c r="E59" s="72">
        <v>84.949996999999996</v>
      </c>
      <c r="F59" s="72">
        <v>84.949996999999996</v>
      </c>
      <c r="G59" s="72">
        <f t="shared" si="0"/>
        <v>-3.0147280194944743E-2</v>
      </c>
    </row>
    <row r="60" spans="1:7" ht="15.75" customHeight="1" x14ac:dyDescent="0.3">
      <c r="A60" s="70">
        <v>44263</v>
      </c>
      <c r="B60" s="72">
        <v>84.849997999999999</v>
      </c>
      <c r="C60" s="72">
        <v>86.349997999999999</v>
      </c>
      <c r="D60" s="72">
        <v>83.599997999999999</v>
      </c>
      <c r="E60" s="72">
        <v>84.599997999999999</v>
      </c>
      <c r="F60" s="72">
        <v>84.599997999999999</v>
      </c>
      <c r="G60" s="72">
        <f t="shared" si="0"/>
        <v>-4.1285698315338274E-3</v>
      </c>
    </row>
    <row r="61" spans="1:7" ht="15.75" customHeight="1" x14ac:dyDescent="0.3">
      <c r="A61" s="70">
        <v>44264</v>
      </c>
      <c r="B61" s="72">
        <v>84.599997999999999</v>
      </c>
      <c r="C61" s="72">
        <v>85.400002000000001</v>
      </c>
      <c r="D61" s="72">
        <v>82.800003000000004</v>
      </c>
      <c r="E61" s="72">
        <v>83.5</v>
      </c>
      <c r="F61" s="72">
        <v>83.5</v>
      </c>
      <c r="G61" s="72">
        <f t="shared" si="0"/>
        <v>-1.3087611114705563E-2</v>
      </c>
    </row>
    <row r="62" spans="1:7" ht="15.75" customHeight="1" x14ac:dyDescent="0.3">
      <c r="A62" s="70">
        <v>44265</v>
      </c>
      <c r="B62" s="72">
        <v>85.25</v>
      </c>
      <c r="C62" s="72">
        <v>85.900002000000001</v>
      </c>
      <c r="D62" s="72">
        <v>82.699996999999996</v>
      </c>
      <c r="E62" s="72">
        <v>83.099997999999999</v>
      </c>
      <c r="F62" s="72">
        <v>83.099997999999999</v>
      </c>
      <c r="G62" s="72">
        <f t="shared" si="0"/>
        <v>-4.8019540627962263E-3</v>
      </c>
    </row>
    <row r="63" spans="1:7" ht="15.75" customHeight="1" x14ac:dyDescent="0.3">
      <c r="A63" s="70">
        <v>44267</v>
      </c>
      <c r="B63" s="72">
        <v>83.949996999999996</v>
      </c>
      <c r="C63" s="72">
        <v>84.199996999999996</v>
      </c>
      <c r="D63" s="72">
        <v>82</v>
      </c>
      <c r="E63" s="72">
        <v>82.550003000000004</v>
      </c>
      <c r="F63" s="72">
        <v>82.550003000000004</v>
      </c>
      <c r="G63" s="72">
        <f t="shared" si="0"/>
        <v>-6.640471086265959E-3</v>
      </c>
    </row>
    <row r="64" spans="1:7" ht="15.75" customHeight="1" x14ac:dyDescent="0.3">
      <c r="A64" s="70">
        <v>44270</v>
      </c>
      <c r="B64" s="72">
        <v>83.25</v>
      </c>
      <c r="C64" s="72">
        <v>83.25</v>
      </c>
      <c r="D64" s="72">
        <v>79.650002000000001</v>
      </c>
      <c r="E64" s="72">
        <v>80.75</v>
      </c>
      <c r="F64" s="72">
        <v>80.75</v>
      </c>
      <c r="G64" s="72">
        <f t="shared" si="0"/>
        <v>-2.2046244604981658E-2</v>
      </c>
    </row>
    <row r="65" spans="1:7" ht="15.75" customHeight="1" x14ac:dyDescent="0.3">
      <c r="A65" s="70">
        <v>44271</v>
      </c>
      <c r="B65" s="72">
        <v>80.599997999999999</v>
      </c>
      <c r="C65" s="72">
        <v>80.599997999999999</v>
      </c>
      <c r="D65" s="72">
        <v>78.699996999999996</v>
      </c>
      <c r="E65" s="72">
        <v>79.150002000000001</v>
      </c>
      <c r="F65" s="72">
        <v>79.150002000000001</v>
      </c>
      <c r="G65" s="72">
        <f t="shared" si="0"/>
        <v>-2.0013150507267478E-2</v>
      </c>
    </row>
    <row r="66" spans="1:7" ht="15.75" customHeight="1" x14ac:dyDescent="0.3">
      <c r="A66" s="70">
        <v>44272</v>
      </c>
      <c r="B66" s="72">
        <v>78.300003000000004</v>
      </c>
      <c r="C66" s="72">
        <v>81.800003000000004</v>
      </c>
      <c r="D66" s="72">
        <v>77.050003000000004</v>
      </c>
      <c r="E66" s="72">
        <v>77.900002000000001</v>
      </c>
      <c r="F66" s="72">
        <v>77.900002000000001</v>
      </c>
      <c r="G66" s="72">
        <f t="shared" si="0"/>
        <v>-1.5918833044855189E-2</v>
      </c>
    </row>
    <row r="67" spans="1:7" ht="15.75" customHeight="1" x14ac:dyDescent="0.3">
      <c r="A67" s="70">
        <v>44273</v>
      </c>
      <c r="B67" s="72">
        <v>77.800003000000004</v>
      </c>
      <c r="C67" s="72">
        <v>79</v>
      </c>
      <c r="D67" s="72">
        <v>74.599997999999999</v>
      </c>
      <c r="E67" s="72">
        <v>75.349997999999999</v>
      </c>
      <c r="F67" s="72">
        <v>75.349997999999999</v>
      </c>
      <c r="G67" s="72">
        <f t="shared" si="0"/>
        <v>-3.3282080020939374E-2</v>
      </c>
    </row>
    <row r="68" spans="1:7" ht="15.75" customHeight="1" x14ac:dyDescent="0.3">
      <c r="A68" s="70">
        <v>44274</v>
      </c>
      <c r="B68" s="72">
        <v>73</v>
      </c>
      <c r="C68" s="72">
        <v>74.300003000000004</v>
      </c>
      <c r="D68" s="72">
        <v>69.25</v>
      </c>
      <c r="E68" s="72">
        <v>71.800003000000004</v>
      </c>
      <c r="F68" s="72">
        <v>71.800003000000004</v>
      </c>
      <c r="G68" s="72">
        <f t="shared" si="0"/>
        <v>-4.825938069279636E-2</v>
      </c>
    </row>
    <row r="69" spans="1:7" ht="15.75" customHeight="1" x14ac:dyDescent="0.3">
      <c r="A69" s="70">
        <v>44277</v>
      </c>
      <c r="B69" s="72">
        <v>72.949996999999996</v>
      </c>
      <c r="C69" s="72">
        <v>77</v>
      </c>
      <c r="D69" s="72">
        <v>71.849997999999999</v>
      </c>
      <c r="E69" s="72">
        <v>76.400002000000001</v>
      </c>
      <c r="F69" s="72">
        <v>76.400002000000001</v>
      </c>
      <c r="G69" s="72">
        <f t="shared" si="0"/>
        <v>6.2098204513577511E-2</v>
      </c>
    </row>
    <row r="70" spans="1:7" ht="15.75" customHeight="1" x14ac:dyDescent="0.3">
      <c r="A70" s="70">
        <v>44278</v>
      </c>
      <c r="B70" s="72">
        <v>77</v>
      </c>
      <c r="C70" s="72">
        <v>77.900002000000001</v>
      </c>
      <c r="D70" s="72">
        <v>74.550003000000004</v>
      </c>
      <c r="E70" s="72">
        <v>74.75</v>
      </c>
      <c r="F70" s="72">
        <v>74.75</v>
      </c>
      <c r="G70" s="72">
        <f t="shared" si="0"/>
        <v>-2.1833510079689165E-2</v>
      </c>
    </row>
    <row r="71" spans="1:7" ht="15.75" customHeight="1" x14ac:dyDescent="0.3">
      <c r="A71" s="70">
        <v>44279</v>
      </c>
      <c r="B71" s="72">
        <v>72.349997999999999</v>
      </c>
      <c r="C71" s="72">
        <v>73.949996999999996</v>
      </c>
      <c r="D71" s="72">
        <v>71.599997999999999</v>
      </c>
      <c r="E71" s="72">
        <v>71.849997999999999</v>
      </c>
      <c r="F71" s="72">
        <v>71.849997999999999</v>
      </c>
      <c r="G71" s="72">
        <f t="shared" si="0"/>
        <v>-3.9568627581531179E-2</v>
      </c>
    </row>
    <row r="72" spans="1:7" ht="15.75" customHeight="1" x14ac:dyDescent="0.3">
      <c r="A72" s="70">
        <v>44280</v>
      </c>
      <c r="B72" s="72">
        <v>72.099997999999999</v>
      </c>
      <c r="C72" s="72">
        <v>72.550003000000004</v>
      </c>
      <c r="D72" s="72">
        <v>68.349997999999999</v>
      </c>
      <c r="E72" s="72">
        <v>68.75</v>
      </c>
      <c r="F72" s="72">
        <v>68.75</v>
      </c>
      <c r="G72" s="72">
        <f t="shared" si="0"/>
        <v>-4.4103848142583932E-2</v>
      </c>
    </row>
    <row r="73" spans="1:7" ht="15.75" customHeight="1" x14ac:dyDescent="0.3">
      <c r="A73" s="70">
        <v>44281</v>
      </c>
      <c r="B73" s="72">
        <v>69</v>
      </c>
      <c r="C73" s="72">
        <v>70.75</v>
      </c>
      <c r="D73" s="72">
        <v>68.900002000000001</v>
      </c>
      <c r="E73" s="72">
        <v>69.25</v>
      </c>
      <c r="F73" s="72">
        <v>69.25</v>
      </c>
      <c r="G73" s="72">
        <f t="shared" si="0"/>
        <v>7.2464085207672533E-3</v>
      </c>
    </row>
    <row r="74" spans="1:7" ht="15.75" customHeight="1" x14ac:dyDescent="0.3">
      <c r="A74" s="70">
        <v>44285</v>
      </c>
      <c r="B74" s="72">
        <v>69.599997999999999</v>
      </c>
      <c r="C74" s="72">
        <v>70.099997999999999</v>
      </c>
      <c r="D74" s="72">
        <v>68</v>
      </c>
      <c r="E74" s="72">
        <v>68.349997999999999</v>
      </c>
      <c r="F74" s="72">
        <v>68.349997999999999</v>
      </c>
      <c r="G74" s="72">
        <f t="shared" si="0"/>
        <v>-1.3081611158645571E-2</v>
      </c>
    </row>
    <row r="75" spans="1:7" ht="15.75" customHeight="1" x14ac:dyDescent="0.3">
      <c r="A75" s="70">
        <v>44286</v>
      </c>
      <c r="B75" s="72">
        <v>68.800003000000004</v>
      </c>
      <c r="C75" s="72">
        <v>71.199996999999996</v>
      </c>
      <c r="D75" s="72">
        <v>68.599997999999999</v>
      </c>
      <c r="E75" s="72">
        <v>69.300003000000004</v>
      </c>
      <c r="F75" s="72">
        <v>69.300003000000004</v>
      </c>
      <c r="G75" s="72">
        <f t="shared" si="0"/>
        <v>1.3803415577097621E-2</v>
      </c>
    </row>
    <row r="76" spans="1:7" ht="15.75" customHeight="1" x14ac:dyDescent="0.3">
      <c r="A76" s="70">
        <v>44287</v>
      </c>
      <c r="B76" s="72">
        <v>70.199996999999996</v>
      </c>
      <c r="C76" s="72">
        <v>72.599997999999999</v>
      </c>
      <c r="D76" s="72">
        <v>69.699996999999996</v>
      </c>
      <c r="E76" s="72">
        <v>72.150002000000001</v>
      </c>
      <c r="F76" s="72">
        <v>72.150002000000001</v>
      </c>
      <c r="G76" s="72">
        <f t="shared" si="0"/>
        <v>4.0302363454007312E-2</v>
      </c>
    </row>
    <row r="77" spans="1:7" ht="15.75" customHeight="1" x14ac:dyDescent="0.3">
      <c r="A77" s="70">
        <v>44291</v>
      </c>
      <c r="B77" s="72">
        <v>71</v>
      </c>
      <c r="C77" s="72">
        <v>71.199996999999996</v>
      </c>
      <c r="D77" s="72">
        <v>68</v>
      </c>
      <c r="E77" s="72">
        <v>68.75</v>
      </c>
      <c r="F77" s="72">
        <v>68.75</v>
      </c>
      <c r="G77" s="72">
        <f t="shared" si="0"/>
        <v>-4.8270576393226565E-2</v>
      </c>
    </row>
    <row r="78" spans="1:7" ht="15.75" customHeight="1" x14ac:dyDescent="0.3">
      <c r="A78" s="70">
        <v>44292</v>
      </c>
      <c r="B78" s="72">
        <v>68.75</v>
      </c>
      <c r="C78" s="72">
        <v>69.800003000000004</v>
      </c>
      <c r="D78" s="72">
        <v>68.099997999999999</v>
      </c>
      <c r="E78" s="72">
        <v>69.400002000000001</v>
      </c>
      <c r="F78" s="72">
        <v>69.400002000000001</v>
      </c>
      <c r="G78" s="72">
        <f t="shared" si="0"/>
        <v>9.4101597845216052E-3</v>
      </c>
    </row>
    <row r="79" spans="1:7" ht="15.75" customHeight="1" x14ac:dyDescent="0.3">
      <c r="A79" s="70">
        <v>44293</v>
      </c>
      <c r="B79" s="72">
        <v>69</v>
      </c>
      <c r="C79" s="72">
        <v>72.400002000000001</v>
      </c>
      <c r="D79" s="72">
        <v>68.75</v>
      </c>
      <c r="E79" s="72">
        <v>71.849997999999999</v>
      </c>
      <c r="F79" s="72">
        <v>71.849997999999999</v>
      </c>
      <c r="G79" s="72">
        <f t="shared" si="0"/>
        <v>3.469368835806233E-2</v>
      </c>
    </row>
    <row r="80" spans="1:7" ht="15.75" customHeight="1" x14ac:dyDescent="0.3">
      <c r="A80" s="70">
        <v>44294</v>
      </c>
      <c r="B80" s="72">
        <v>71.849997999999999</v>
      </c>
      <c r="C80" s="72">
        <v>72.199996999999996</v>
      </c>
      <c r="D80" s="72">
        <v>70.5</v>
      </c>
      <c r="E80" s="72">
        <v>71.449996999999996</v>
      </c>
      <c r="F80" s="72">
        <v>71.449996999999996</v>
      </c>
      <c r="G80" s="72">
        <f t="shared" si="0"/>
        <v>-5.5827223007928273E-3</v>
      </c>
    </row>
    <row r="81" spans="1:7" ht="15.75" customHeight="1" x14ac:dyDescent="0.3">
      <c r="A81" s="70">
        <v>44295</v>
      </c>
      <c r="B81" s="72">
        <v>70.650002000000001</v>
      </c>
      <c r="C81" s="72">
        <v>71.449996999999996</v>
      </c>
      <c r="D81" s="72">
        <v>70.150002000000001</v>
      </c>
      <c r="E81" s="72">
        <v>71.050003000000004</v>
      </c>
      <c r="F81" s="72">
        <v>71.050003000000004</v>
      </c>
      <c r="G81" s="72">
        <f t="shared" si="0"/>
        <v>-5.6139656215768718E-3</v>
      </c>
    </row>
    <row r="82" spans="1:7" ht="15.75" customHeight="1" x14ac:dyDescent="0.3">
      <c r="A82" s="70">
        <v>44298</v>
      </c>
      <c r="B82" s="72">
        <v>68</v>
      </c>
      <c r="C82" s="72">
        <v>69</v>
      </c>
      <c r="D82" s="72">
        <v>65.199996999999996</v>
      </c>
      <c r="E82" s="72">
        <v>66.349997999999999</v>
      </c>
      <c r="F82" s="72">
        <v>66.349997999999999</v>
      </c>
      <c r="G82" s="72">
        <f t="shared" si="0"/>
        <v>-6.8440166131858868E-2</v>
      </c>
    </row>
    <row r="83" spans="1:7" ht="15.75" customHeight="1" x14ac:dyDescent="0.3">
      <c r="A83" s="70">
        <v>44299</v>
      </c>
      <c r="B83" s="72">
        <v>65.199996999999996</v>
      </c>
      <c r="C83" s="72">
        <v>70.449996999999996</v>
      </c>
      <c r="D83" s="72">
        <v>65.199996999999996</v>
      </c>
      <c r="E83" s="72">
        <v>68.199996999999996</v>
      </c>
      <c r="F83" s="72">
        <v>68.199996999999996</v>
      </c>
      <c r="G83" s="72">
        <f t="shared" si="0"/>
        <v>2.7500790226109687E-2</v>
      </c>
    </row>
    <row r="84" spans="1:7" ht="15.75" customHeight="1" x14ac:dyDescent="0.3">
      <c r="A84" s="70">
        <v>44301</v>
      </c>
      <c r="B84" s="72">
        <v>68</v>
      </c>
      <c r="C84" s="72">
        <v>68.25</v>
      </c>
      <c r="D84" s="72">
        <v>65.5</v>
      </c>
      <c r="E84" s="72">
        <v>66.75</v>
      </c>
      <c r="F84" s="72">
        <v>66.75</v>
      </c>
      <c r="G84" s="72">
        <f t="shared" si="0"/>
        <v>-2.1490223580786689E-2</v>
      </c>
    </row>
    <row r="85" spans="1:7" ht="15.75" customHeight="1" x14ac:dyDescent="0.3">
      <c r="A85" s="70">
        <v>44302</v>
      </c>
      <c r="B85" s="72">
        <v>67.400002000000001</v>
      </c>
      <c r="C85" s="72">
        <v>68.199996999999996</v>
      </c>
      <c r="D85" s="72">
        <v>65.699996999999996</v>
      </c>
      <c r="E85" s="72">
        <v>65.900002000000001</v>
      </c>
      <c r="F85" s="72">
        <v>65.900002000000001</v>
      </c>
      <c r="G85" s="72">
        <f t="shared" si="0"/>
        <v>-1.2815825422884161E-2</v>
      </c>
    </row>
    <row r="86" spans="1:7" ht="15.75" customHeight="1" x14ac:dyDescent="0.3">
      <c r="A86" s="70">
        <v>44305</v>
      </c>
      <c r="B86" s="72">
        <v>63</v>
      </c>
      <c r="C86" s="72">
        <v>63</v>
      </c>
      <c r="D86" s="72">
        <v>61.049999</v>
      </c>
      <c r="E86" s="72">
        <v>61.299999</v>
      </c>
      <c r="F86" s="72">
        <v>61.299999</v>
      </c>
      <c r="G86" s="72">
        <f t="shared" si="0"/>
        <v>-7.2358645228522853E-2</v>
      </c>
    </row>
    <row r="87" spans="1:7" ht="15.75" customHeight="1" x14ac:dyDescent="0.3">
      <c r="A87" s="70">
        <v>44306</v>
      </c>
      <c r="B87" s="72">
        <v>62.25</v>
      </c>
      <c r="C87" s="72">
        <v>63.400002000000001</v>
      </c>
      <c r="D87" s="72">
        <v>60.549999</v>
      </c>
      <c r="E87" s="72">
        <v>61.450001</v>
      </c>
      <c r="F87" s="72">
        <v>61.450001</v>
      </c>
      <c r="G87" s="72">
        <f t="shared" si="0"/>
        <v>2.4440256564847809E-3</v>
      </c>
    </row>
    <row r="88" spans="1:7" ht="15.75" customHeight="1" x14ac:dyDescent="0.3">
      <c r="A88" s="70">
        <v>44308</v>
      </c>
      <c r="B88" s="72">
        <v>60.549999</v>
      </c>
      <c r="C88" s="72">
        <v>60.900002000000001</v>
      </c>
      <c r="D88" s="72">
        <v>59.400002000000001</v>
      </c>
      <c r="E88" s="72">
        <v>60.049999</v>
      </c>
      <c r="F88" s="72">
        <v>60.049999</v>
      </c>
      <c r="G88" s="72">
        <f t="shared" si="0"/>
        <v>-2.3046320412233694E-2</v>
      </c>
    </row>
    <row r="89" spans="1:7" ht="15.75" customHeight="1" x14ac:dyDescent="0.3">
      <c r="A89" s="70">
        <v>44309</v>
      </c>
      <c r="B89" s="72">
        <v>60</v>
      </c>
      <c r="C89" s="72">
        <v>61.299999</v>
      </c>
      <c r="D89" s="72">
        <v>59.549999</v>
      </c>
      <c r="E89" s="72">
        <v>60.799999</v>
      </c>
      <c r="F89" s="72">
        <v>60.799999</v>
      </c>
      <c r="G89" s="72">
        <f t="shared" si="0"/>
        <v>1.2412240651549774E-2</v>
      </c>
    </row>
    <row r="90" spans="1:7" ht="15.75" customHeight="1" x14ac:dyDescent="0.3">
      <c r="A90" s="70">
        <v>44312</v>
      </c>
      <c r="B90" s="72">
        <v>61.950001</v>
      </c>
      <c r="C90" s="72">
        <v>63.650002000000001</v>
      </c>
      <c r="D90" s="72">
        <v>61.200001</v>
      </c>
      <c r="E90" s="72">
        <v>62</v>
      </c>
      <c r="F90" s="72">
        <v>62</v>
      </c>
      <c r="G90" s="72">
        <f t="shared" si="0"/>
        <v>1.9544612520338893E-2</v>
      </c>
    </row>
    <row r="91" spans="1:7" ht="15.75" customHeight="1" x14ac:dyDescent="0.3">
      <c r="A91" s="70">
        <v>44313</v>
      </c>
      <c r="B91" s="72">
        <v>63</v>
      </c>
      <c r="C91" s="72">
        <v>65</v>
      </c>
      <c r="D91" s="72">
        <v>62.599997999999999</v>
      </c>
      <c r="E91" s="72">
        <v>64.75</v>
      </c>
      <c r="F91" s="72">
        <v>64.75</v>
      </c>
      <c r="G91" s="72">
        <f t="shared" si="0"/>
        <v>4.3399315534555644E-2</v>
      </c>
    </row>
    <row r="92" spans="1:7" ht="15.75" customHeight="1" x14ac:dyDescent="0.3">
      <c r="A92" s="70">
        <v>44314</v>
      </c>
      <c r="B92" s="72">
        <v>65.5</v>
      </c>
      <c r="C92" s="72">
        <v>65.949996999999996</v>
      </c>
      <c r="D92" s="72">
        <v>63.700001</v>
      </c>
      <c r="E92" s="72">
        <v>64.800003000000004</v>
      </c>
      <c r="F92" s="72">
        <v>64.800003000000004</v>
      </c>
      <c r="G92" s="72">
        <f t="shared" si="0"/>
        <v>7.7194907487705873E-4</v>
      </c>
    </row>
    <row r="93" spans="1:7" ht="15.75" customHeight="1" x14ac:dyDescent="0.3">
      <c r="A93" s="70">
        <v>44315</v>
      </c>
      <c r="B93" s="72">
        <v>65.650002000000001</v>
      </c>
      <c r="C93" s="72">
        <v>66.099997999999999</v>
      </c>
      <c r="D93" s="72">
        <v>63.549999</v>
      </c>
      <c r="E93" s="72">
        <v>63.950001</v>
      </c>
      <c r="F93" s="72">
        <v>63.950001</v>
      </c>
      <c r="G93" s="72">
        <f t="shared" si="0"/>
        <v>-1.3204105992456153E-2</v>
      </c>
    </row>
    <row r="94" spans="1:7" ht="15.75" customHeight="1" x14ac:dyDescent="0.3">
      <c r="A94" s="70">
        <v>44316</v>
      </c>
      <c r="B94" s="72">
        <v>63</v>
      </c>
      <c r="C94" s="72">
        <v>64</v>
      </c>
      <c r="D94" s="72">
        <v>62.5</v>
      </c>
      <c r="E94" s="72">
        <v>62.799999</v>
      </c>
      <c r="F94" s="72">
        <v>62.799999</v>
      </c>
      <c r="G94" s="72">
        <f t="shared" si="0"/>
        <v>-1.8146486111482205E-2</v>
      </c>
    </row>
    <row r="95" spans="1:7" ht="15.75" customHeight="1" x14ac:dyDescent="0.3">
      <c r="A95" s="70">
        <v>44319</v>
      </c>
      <c r="B95" s="72">
        <v>62.799999</v>
      </c>
      <c r="C95" s="72">
        <v>62.799999</v>
      </c>
      <c r="D95" s="72">
        <v>60.700001</v>
      </c>
      <c r="E95" s="72">
        <v>61.400002000000001</v>
      </c>
      <c r="F95" s="72">
        <v>61.400002000000001</v>
      </c>
      <c r="G95" s="72">
        <f t="shared" si="0"/>
        <v>-2.2545189824199782E-2</v>
      </c>
    </row>
    <row r="96" spans="1:7" ht="15.75" customHeight="1" x14ac:dyDescent="0.3">
      <c r="A96" s="70">
        <v>44320</v>
      </c>
      <c r="B96" s="72">
        <v>62</v>
      </c>
      <c r="C96" s="72">
        <v>63.299999</v>
      </c>
      <c r="D96" s="72">
        <v>61</v>
      </c>
      <c r="E96" s="72">
        <v>61.650002000000001</v>
      </c>
      <c r="F96" s="72">
        <v>61.650002000000001</v>
      </c>
      <c r="G96" s="72">
        <f t="shared" si="0"/>
        <v>4.063394325166998E-3</v>
      </c>
    </row>
    <row r="97" spans="1:7" ht="15.75" customHeight="1" x14ac:dyDescent="0.3">
      <c r="A97" s="70">
        <v>44321</v>
      </c>
      <c r="B97" s="72">
        <v>61.900002000000001</v>
      </c>
      <c r="C97" s="72">
        <v>63.599997999999999</v>
      </c>
      <c r="D97" s="72">
        <v>61.25</v>
      </c>
      <c r="E97" s="72">
        <v>62.900002000000001</v>
      </c>
      <c r="F97" s="72">
        <v>62.900002000000001</v>
      </c>
      <c r="G97" s="72">
        <f t="shared" si="0"/>
        <v>2.0072933451343665E-2</v>
      </c>
    </row>
    <row r="98" spans="1:7" ht="15.75" customHeight="1" x14ac:dyDescent="0.3">
      <c r="A98" s="70">
        <v>44322</v>
      </c>
      <c r="B98" s="72">
        <v>63.150002000000001</v>
      </c>
      <c r="C98" s="72">
        <v>63.5</v>
      </c>
      <c r="D98" s="72">
        <v>62.25</v>
      </c>
      <c r="E98" s="72">
        <v>62.75</v>
      </c>
      <c r="F98" s="72">
        <v>62.75</v>
      </c>
      <c r="G98" s="72">
        <f t="shared" si="0"/>
        <v>-2.3876174910034296E-3</v>
      </c>
    </row>
    <row r="99" spans="1:7" ht="15.75" customHeight="1" x14ac:dyDescent="0.3">
      <c r="A99" s="70">
        <v>44323</v>
      </c>
      <c r="B99" s="72">
        <v>62.75</v>
      </c>
      <c r="C99" s="72">
        <v>63.400002000000001</v>
      </c>
      <c r="D99" s="72">
        <v>62.5</v>
      </c>
      <c r="E99" s="72">
        <v>62.599997999999999</v>
      </c>
      <c r="F99" s="72">
        <v>62.599997999999999</v>
      </c>
      <c r="G99" s="72">
        <f t="shared" si="0"/>
        <v>-2.3933318547226827E-3</v>
      </c>
    </row>
    <row r="100" spans="1:7" ht="15.75" customHeight="1" x14ac:dyDescent="0.3">
      <c r="A100" s="70">
        <v>44326</v>
      </c>
      <c r="B100" s="72">
        <v>62.849997999999999</v>
      </c>
      <c r="C100" s="72">
        <v>63.849997999999999</v>
      </c>
      <c r="D100" s="72">
        <v>62.25</v>
      </c>
      <c r="E100" s="72">
        <v>63.599997999999999</v>
      </c>
      <c r="F100" s="72">
        <v>63.599997999999999</v>
      </c>
      <c r="G100" s="72">
        <f t="shared" si="0"/>
        <v>1.5848192742364625E-2</v>
      </c>
    </row>
    <row r="101" spans="1:7" ht="15.75" customHeight="1" x14ac:dyDescent="0.3">
      <c r="A101" s="70">
        <v>44327</v>
      </c>
      <c r="B101" s="72">
        <v>63</v>
      </c>
      <c r="C101" s="72">
        <v>70.199996999999996</v>
      </c>
      <c r="D101" s="72">
        <v>62.900002000000001</v>
      </c>
      <c r="E101" s="72">
        <v>69.650002000000001</v>
      </c>
      <c r="F101" s="72">
        <v>69.650002000000001</v>
      </c>
      <c r="G101" s="72">
        <f t="shared" si="0"/>
        <v>9.0869290041282774E-2</v>
      </c>
    </row>
    <row r="102" spans="1:7" ht="15.75" customHeight="1" x14ac:dyDescent="0.3">
      <c r="A102" s="70">
        <v>44328</v>
      </c>
      <c r="B102" s="72">
        <v>70.849997999999999</v>
      </c>
      <c r="C102" s="72">
        <v>73.400002000000001</v>
      </c>
      <c r="D102" s="72">
        <v>70.199996999999996</v>
      </c>
      <c r="E102" s="72">
        <v>71.849997999999999</v>
      </c>
      <c r="F102" s="72">
        <v>71.849997999999999</v>
      </c>
      <c r="G102" s="72">
        <f t="shared" si="0"/>
        <v>3.1097855748446646E-2</v>
      </c>
    </row>
    <row r="103" spans="1:7" ht="15.75" customHeight="1" x14ac:dyDescent="0.3">
      <c r="A103" s="70">
        <v>44330</v>
      </c>
      <c r="B103" s="72">
        <v>73.099997999999999</v>
      </c>
      <c r="C103" s="72">
        <v>73.25</v>
      </c>
      <c r="D103" s="72">
        <v>68.300003000000004</v>
      </c>
      <c r="E103" s="72">
        <v>69.849997999999999</v>
      </c>
      <c r="F103" s="72">
        <v>69.849997999999999</v>
      </c>
      <c r="G103" s="72">
        <f t="shared" si="0"/>
        <v>-2.8230527619078703E-2</v>
      </c>
    </row>
    <row r="104" spans="1:7" ht="15.75" customHeight="1" x14ac:dyDescent="0.3">
      <c r="A104" s="70">
        <v>44333</v>
      </c>
      <c r="B104" s="72">
        <v>70.849997999999999</v>
      </c>
      <c r="C104" s="72">
        <v>71.400002000000001</v>
      </c>
      <c r="D104" s="72">
        <v>69.699996999999996</v>
      </c>
      <c r="E104" s="72">
        <v>70.300003000000004</v>
      </c>
      <c r="F104" s="72">
        <v>70.300003000000004</v>
      </c>
      <c r="G104" s="72">
        <f t="shared" si="0"/>
        <v>6.4217844206857439E-3</v>
      </c>
    </row>
    <row r="105" spans="1:7" ht="15.75" customHeight="1" x14ac:dyDescent="0.3">
      <c r="A105" s="70">
        <v>44334</v>
      </c>
      <c r="B105" s="72">
        <v>71.849997999999999</v>
      </c>
      <c r="C105" s="72">
        <v>77.349997999999999</v>
      </c>
      <c r="D105" s="72">
        <v>71.25</v>
      </c>
      <c r="E105" s="72">
        <v>76.449996999999996</v>
      </c>
      <c r="F105" s="72">
        <v>76.449996999999996</v>
      </c>
      <c r="G105" s="72">
        <f t="shared" si="0"/>
        <v>8.386505164286466E-2</v>
      </c>
    </row>
    <row r="106" spans="1:7" ht="15.75" customHeight="1" x14ac:dyDescent="0.3">
      <c r="A106" s="70">
        <v>44335</v>
      </c>
      <c r="B106" s="72">
        <v>75.699996999999996</v>
      </c>
      <c r="C106" s="72">
        <v>78.449996999999996</v>
      </c>
      <c r="D106" s="72">
        <v>74.300003000000004</v>
      </c>
      <c r="E106" s="72">
        <v>75</v>
      </c>
      <c r="F106" s="72">
        <v>75</v>
      </c>
      <c r="G106" s="72">
        <f t="shared" si="0"/>
        <v>-1.9148779597425874E-2</v>
      </c>
    </row>
    <row r="107" spans="1:7" ht="15.75" customHeight="1" x14ac:dyDescent="0.3">
      <c r="A107" s="70">
        <v>44336</v>
      </c>
      <c r="B107" s="72">
        <v>75.199996999999996</v>
      </c>
      <c r="C107" s="72">
        <v>76.550003000000004</v>
      </c>
      <c r="D107" s="72">
        <v>74.300003000000004</v>
      </c>
      <c r="E107" s="72">
        <v>74.849997999999999</v>
      </c>
      <c r="F107" s="72">
        <v>74.849997999999999</v>
      </c>
      <c r="G107" s="72">
        <f t="shared" si="0"/>
        <v>-2.0020293907803024E-3</v>
      </c>
    </row>
    <row r="108" spans="1:7" ht="15.75" customHeight="1" x14ac:dyDescent="0.3">
      <c r="A108" s="70">
        <v>44337</v>
      </c>
      <c r="B108" s="72">
        <v>75.699996999999996</v>
      </c>
      <c r="C108" s="72">
        <v>77.199996999999996</v>
      </c>
      <c r="D108" s="72">
        <v>75.199996999999996</v>
      </c>
      <c r="E108" s="72">
        <v>76.25</v>
      </c>
      <c r="F108" s="72">
        <v>76.25</v>
      </c>
      <c r="G108" s="72">
        <f t="shared" si="0"/>
        <v>1.8531331341990906E-2</v>
      </c>
    </row>
    <row r="109" spans="1:7" ht="15.75" customHeight="1" x14ac:dyDescent="0.3">
      <c r="A109" s="70">
        <v>44340</v>
      </c>
      <c r="B109" s="72">
        <v>78.800003000000004</v>
      </c>
      <c r="C109" s="72">
        <v>82.150002000000001</v>
      </c>
      <c r="D109" s="72">
        <v>77</v>
      </c>
      <c r="E109" s="72">
        <v>81.25</v>
      </c>
      <c r="F109" s="72">
        <v>81.25</v>
      </c>
      <c r="G109" s="72">
        <f t="shared" si="0"/>
        <v>6.351340572232593E-2</v>
      </c>
    </row>
    <row r="110" spans="1:7" ht="15.75" customHeight="1" x14ac:dyDescent="0.3">
      <c r="A110" s="70">
        <v>44341</v>
      </c>
      <c r="B110" s="72">
        <v>82.400002000000001</v>
      </c>
      <c r="C110" s="72">
        <v>83.900002000000001</v>
      </c>
      <c r="D110" s="72">
        <v>80.099997999999999</v>
      </c>
      <c r="E110" s="72">
        <v>82.25</v>
      </c>
      <c r="F110" s="72">
        <v>82.25</v>
      </c>
      <c r="G110" s="72">
        <f t="shared" si="0"/>
        <v>1.2232568435634451E-2</v>
      </c>
    </row>
    <row r="111" spans="1:7" ht="15.75" customHeight="1" x14ac:dyDescent="0.3">
      <c r="A111" s="70">
        <v>44342</v>
      </c>
      <c r="B111" s="72">
        <v>83.099997999999999</v>
      </c>
      <c r="C111" s="72">
        <v>83.300003000000004</v>
      </c>
      <c r="D111" s="72">
        <v>80.75</v>
      </c>
      <c r="E111" s="72">
        <v>81</v>
      </c>
      <c r="F111" s="72">
        <v>81</v>
      </c>
      <c r="G111" s="72">
        <f t="shared" si="0"/>
        <v>-1.5314234973042481E-2</v>
      </c>
    </row>
    <row r="112" spans="1:7" ht="15.75" customHeight="1" x14ac:dyDescent="0.3">
      <c r="A112" s="70">
        <v>44343</v>
      </c>
      <c r="B112" s="72">
        <v>81.25</v>
      </c>
      <c r="C112" s="72">
        <v>81.900002000000001</v>
      </c>
      <c r="D112" s="72">
        <v>77.5</v>
      </c>
      <c r="E112" s="72">
        <v>78.650002000000001</v>
      </c>
      <c r="F112" s="72">
        <v>78.650002000000001</v>
      </c>
      <c r="G112" s="72">
        <f t="shared" si="0"/>
        <v>-2.944149973903587E-2</v>
      </c>
    </row>
    <row r="113" spans="1:7" ht="15.75" customHeight="1" x14ac:dyDescent="0.3">
      <c r="A113" s="70">
        <v>44344</v>
      </c>
      <c r="B113" s="72">
        <v>78.699996999999996</v>
      </c>
      <c r="C113" s="72">
        <v>80.75</v>
      </c>
      <c r="D113" s="72">
        <v>78.5</v>
      </c>
      <c r="E113" s="72">
        <v>79.199996999999996</v>
      </c>
      <c r="F113" s="72">
        <v>79.199996999999996</v>
      </c>
      <c r="G113" s="72">
        <f t="shared" si="0"/>
        <v>6.9686060081885857E-3</v>
      </c>
    </row>
    <row r="114" spans="1:7" ht="15.75" customHeight="1" x14ac:dyDescent="0.3">
      <c r="A114" s="70">
        <v>44347</v>
      </c>
      <c r="B114" s="72">
        <v>81.449996999999996</v>
      </c>
      <c r="C114" s="72">
        <v>81.849997999999999</v>
      </c>
      <c r="D114" s="72">
        <v>78.650002000000001</v>
      </c>
      <c r="E114" s="72">
        <v>79.599997999999999</v>
      </c>
      <c r="F114" s="72">
        <v>79.599997999999999</v>
      </c>
      <c r="G114" s="72">
        <f t="shared" si="0"/>
        <v>5.0378067831174369E-3</v>
      </c>
    </row>
    <row r="115" spans="1:7" ht="15.75" customHeight="1" x14ac:dyDescent="0.3">
      <c r="A115" s="70">
        <v>44348</v>
      </c>
      <c r="B115" s="72">
        <v>79.599997999999999</v>
      </c>
      <c r="C115" s="72">
        <v>80</v>
      </c>
      <c r="D115" s="72">
        <v>75.800003000000004</v>
      </c>
      <c r="E115" s="72">
        <v>76.199996999999996</v>
      </c>
      <c r="F115" s="72">
        <v>76.199996999999996</v>
      </c>
      <c r="G115" s="72">
        <f t="shared" si="0"/>
        <v>-4.3652644402187829E-2</v>
      </c>
    </row>
    <row r="116" spans="1:7" ht="15.75" customHeight="1" x14ac:dyDescent="0.3">
      <c r="A116" s="70">
        <v>44349</v>
      </c>
      <c r="B116" s="72">
        <v>76</v>
      </c>
      <c r="C116" s="72">
        <v>77.400002000000001</v>
      </c>
      <c r="D116" s="72">
        <v>74.550003000000004</v>
      </c>
      <c r="E116" s="72">
        <v>76</v>
      </c>
      <c r="F116" s="72">
        <v>76</v>
      </c>
      <c r="G116" s="72">
        <f t="shared" si="0"/>
        <v>-2.6280830361899571E-3</v>
      </c>
    </row>
    <row r="117" spans="1:7" ht="15.75" customHeight="1" x14ac:dyDescent="0.3">
      <c r="A117" s="70">
        <v>44350</v>
      </c>
      <c r="B117" s="72">
        <v>76.449996999999996</v>
      </c>
      <c r="C117" s="72">
        <v>78.599997999999999</v>
      </c>
      <c r="D117" s="72">
        <v>76.300003000000004</v>
      </c>
      <c r="E117" s="72">
        <v>77.900002000000001</v>
      </c>
      <c r="F117" s="72">
        <v>77.900002000000001</v>
      </c>
      <c r="G117" s="72">
        <f t="shared" si="0"/>
        <v>2.4692638264312106E-2</v>
      </c>
    </row>
    <row r="118" spans="1:7" ht="15.75" customHeight="1" x14ac:dyDescent="0.3">
      <c r="A118" s="70">
        <v>44351</v>
      </c>
      <c r="B118" s="72">
        <v>78.25</v>
      </c>
      <c r="C118" s="72">
        <v>81</v>
      </c>
      <c r="D118" s="72">
        <v>77.599997999999999</v>
      </c>
      <c r="E118" s="72">
        <v>79.699996999999996</v>
      </c>
      <c r="F118" s="72">
        <v>79.699996999999996</v>
      </c>
      <c r="G118" s="72">
        <f t="shared" si="0"/>
        <v>2.284356960437111E-2</v>
      </c>
    </row>
    <row r="119" spans="1:7" ht="15.75" customHeight="1" x14ac:dyDescent="0.3">
      <c r="A119" s="70">
        <v>44354</v>
      </c>
      <c r="B119" s="72">
        <v>80.199996999999996</v>
      </c>
      <c r="C119" s="72">
        <v>81.699996999999996</v>
      </c>
      <c r="D119" s="72">
        <v>79.75</v>
      </c>
      <c r="E119" s="72">
        <v>80.599997999999999</v>
      </c>
      <c r="F119" s="72">
        <v>80.599997999999999</v>
      </c>
      <c r="G119" s="72">
        <f t="shared" si="0"/>
        <v>1.1229076543672296E-2</v>
      </c>
    </row>
    <row r="120" spans="1:7" ht="15.75" customHeight="1" x14ac:dyDescent="0.3">
      <c r="A120" s="70">
        <v>44355</v>
      </c>
      <c r="B120" s="72">
        <v>81.150002000000001</v>
      </c>
      <c r="C120" s="72">
        <v>81.449996999999996</v>
      </c>
      <c r="D120" s="72">
        <v>79.099997999999999</v>
      </c>
      <c r="E120" s="72">
        <v>79.5</v>
      </c>
      <c r="F120" s="72">
        <v>79.5</v>
      </c>
      <c r="G120" s="72">
        <f t="shared" si="0"/>
        <v>-1.3741603038400305E-2</v>
      </c>
    </row>
    <row r="121" spans="1:7" ht="15.75" customHeight="1" x14ac:dyDescent="0.3">
      <c r="A121" s="70">
        <v>44356</v>
      </c>
      <c r="B121" s="72">
        <v>80</v>
      </c>
      <c r="C121" s="72">
        <v>83</v>
      </c>
      <c r="D121" s="72">
        <v>78.550003000000004</v>
      </c>
      <c r="E121" s="72">
        <v>79.650002000000001</v>
      </c>
      <c r="F121" s="72">
        <v>79.650002000000001</v>
      </c>
      <c r="G121" s="72">
        <f t="shared" si="0"/>
        <v>1.885039805626544E-3</v>
      </c>
    </row>
    <row r="122" spans="1:7" ht="15.75" customHeight="1" x14ac:dyDescent="0.3">
      <c r="A122" s="70">
        <v>44357</v>
      </c>
      <c r="B122" s="72">
        <v>80.650002000000001</v>
      </c>
      <c r="C122" s="72">
        <v>80.650002000000001</v>
      </c>
      <c r="D122" s="72">
        <v>79.349997999999999</v>
      </c>
      <c r="E122" s="72">
        <v>80.050003000000004</v>
      </c>
      <c r="F122" s="72">
        <v>80.050003000000004</v>
      </c>
      <c r="G122" s="72">
        <f t="shared" si="0"/>
        <v>5.0094154533872328E-3</v>
      </c>
    </row>
    <row r="123" spans="1:7" ht="15.75" customHeight="1" x14ac:dyDescent="0.3">
      <c r="A123" s="70">
        <v>44358</v>
      </c>
      <c r="B123" s="72">
        <v>80.099997999999999</v>
      </c>
      <c r="C123" s="72">
        <v>81.199996999999996</v>
      </c>
      <c r="D123" s="72">
        <v>79.349997999999999</v>
      </c>
      <c r="E123" s="72">
        <v>79.699996999999996</v>
      </c>
      <c r="F123" s="72">
        <v>79.699996999999996</v>
      </c>
      <c r="G123" s="72">
        <f t="shared" si="0"/>
        <v>-4.3819287642859603E-3</v>
      </c>
    </row>
    <row r="124" spans="1:7" ht="15.75" customHeight="1" x14ac:dyDescent="0.3">
      <c r="A124" s="70">
        <v>44361</v>
      </c>
      <c r="B124" s="72">
        <v>80.400002000000001</v>
      </c>
      <c r="C124" s="72">
        <v>80.400002000000001</v>
      </c>
      <c r="D124" s="72">
        <v>77.050003000000004</v>
      </c>
      <c r="E124" s="72">
        <v>78.550003000000004</v>
      </c>
      <c r="F124" s="72">
        <v>78.550003000000004</v>
      </c>
      <c r="G124" s="72">
        <f t="shared" si="0"/>
        <v>-1.4534145261150528E-2</v>
      </c>
    </row>
    <row r="125" spans="1:7" ht="15.75" customHeight="1" x14ac:dyDescent="0.3">
      <c r="A125" s="70">
        <v>44362</v>
      </c>
      <c r="B125" s="72">
        <v>79.050003000000004</v>
      </c>
      <c r="C125" s="72">
        <v>79.75</v>
      </c>
      <c r="D125" s="72">
        <v>78.349997999999999</v>
      </c>
      <c r="E125" s="72">
        <v>78.550003000000004</v>
      </c>
      <c r="F125" s="72">
        <v>78.550003000000004</v>
      </c>
      <c r="G125" s="72">
        <f t="shared" si="0"/>
        <v>0</v>
      </c>
    </row>
    <row r="126" spans="1:7" ht="15.75" customHeight="1" x14ac:dyDescent="0.3">
      <c r="A126" s="70">
        <v>44363</v>
      </c>
      <c r="B126" s="72">
        <v>78.849997999999999</v>
      </c>
      <c r="C126" s="72">
        <v>79.150002000000001</v>
      </c>
      <c r="D126" s="72">
        <v>77.5</v>
      </c>
      <c r="E126" s="72">
        <v>77.650002000000001</v>
      </c>
      <c r="F126" s="72">
        <v>77.650002000000001</v>
      </c>
      <c r="G126" s="72">
        <f t="shared" si="0"/>
        <v>-1.1523827542567849E-2</v>
      </c>
    </row>
    <row r="127" spans="1:7" ht="15.75" customHeight="1" x14ac:dyDescent="0.3">
      <c r="A127" s="70">
        <v>44364</v>
      </c>
      <c r="B127" s="72">
        <v>76.949996999999996</v>
      </c>
      <c r="C127" s="72">
        <v>78.300003000000004</v>
      </c>
      <c r="D127" s="72">
        <v>76.550003000000004</v>
      </c>
      <c r="E127" s="72">
        <v>76.949996999999996</v>
      </c>
      <c r="F127" s="72">
        <v>76.949996999999996</v>
      </c>
      <c r="G127" s="72">
        <f t="shared" si="0"/>
        <v>-9.0557540527632773E-3</v>
      </c>
    </row>
    <row r="128" spans="1:7" ht="15.75" customHeight="1" x14ac:dyDescent="0.3">
      <c r="A128" s="70">
        <v>44365</v>
      </c>
      <c r="B128" s="72">
        <v>77</v>
      </c>
      <c r="C128" s="72">
        <v>77.900002000000001</v>
      </c>
      <c r="D128" s="72">
        <v>73.599997999999999</v>
      </c>
      <c r="E128" s="72">
        <v>76.150002000000001</v>
      </c>
      <c r="F128" s="72">
        <v>76.150002000000001</v>
      </c>
      <c r="G128" s="72">
        <f t="shared" si="0"/>
        <v>-1.0450715693409399E-2</v>
      </c>
    </row>
    <row r="129" spans="1:7" ht="15.75" customHeight="1" x14ac:dyDescent="0.3">
      <c r="A129" s="70">
        <v>44368</v>
      </c>
      <c r="B129" s="72">
        <v>75.900002000000001</v>
      </c>
      <c r="C129" s="72">
        <v>77.550003000000004</v>
      </c>
      <c r="D129" s="72">
        <v>65</v>
      </c>
      <c r="E129" s="72">
        <v>76.849997999999999</v>
      </c>
      <c r="F129" s="72">
        <v>76.849997999999999</v>
      </c>
      <c r="G129" s="72">
        <f t="shared" si="0"/>
        <v>9.1503383547577536E-3</v>
      </c>
    </row>
    <row r="130" spans="1:7" ht="15.75" customHeight="1" x14ac:dyDescent="0.3">
      <c r="A130" s="70">
        <v>44369</v>
      </c>
      <c r="B130" s="72">
        <v>77</v>
      </c>
      <c r="C130" s="72">
        <v>81.900002000000001</v>
      </c>
      <c r="D130" s="72">
        <v>76.949996999999996</v>
      </c>
      <c r="E130" s="72">
        <v>80.5</v>
      </c>
      <c r="F130" s="72">
        <v>80.5</v>
      </c>
      <c r="G130" s="72">
        <f t="shared" si="0"/>
        <v>4.6401740464636694E-2</v>
      </c>
    </row>
    <row r="131" spans="1:7" ht="15.75" customHeight="1" x14ac:dyDescent="0.3">
      <c r="A131" s="70">
        <v>44370</v>
      </c>
      <c r="B131" s="72">
        <v>81.25</v>
      </c>
      <c r="C131" s="72">
        <v>81.25</v>
      </c>
      <c r="D131" s="72">
        <v>78.099997999999999</v>
      </c>
      <c r="E131" s="72">
        <v>78.599997999999999</v>
      </c>
      <c r="F131" s="72">
        <v>78.599997999999999</v>
      </c>
      <c r="G131" s="72">
        <f t="shared" si="0"/>
        <v>-2.3885510434649801E-2</v>
      </c>
    </row>
    <row r="132" spans="1:7" ht="15.75" customHeight="1" x14ac:dyDescent="0.3">
      <c r="A132" s="70">
        <v>44371</v>
      </c>
      <c r="B132" s="72">
        <v>79</v>
      </c>
      <c r="C132" s="72">
        <v>79.150002000000001</v>
      </c>
      <c r="D132" s="72">
        <v>77.199996999999996</v>
      </c>
      <c r="E132" s="72">
        <v>77.5</v>
      </c>
      <c r="F132" s="72">
        <v>77.5</v>
      </c>
      <c r="G132" s="72">
        <f t="shared" si="0"/>
        <v>-1.4093737630566575E-2</v>
      </c>
    </row>
    <row r="133" spans="1:7" ht="15.75" customHeight="1" x14ac:dyDescent="0.3">
      <c r="A133" s="70">
        <v>44372</v>
      </c>
      <c r="B133" s="72">
        <v>77.949996999999996</v>
      </c>
      <c r="C133" s="72">
        <v>79.199996999999996</v>
      </c>
      <c r="D133" s="72">
        <v>77.050003000000004</v>
      </c>
      <c r="E133" s="72">
        <v>78.050003000000004</v>
      </c>
      <c r="F133" s="72">
        <v>78.050003000000004</v>
      </c>
      <c r="G133" s="72">
        <f t="shared" si="0"/>
        <v>7.0717490390384725E-3</v>
      </c>
    </row>
    <row r="134" spans="1:7" ht="15.75" customHeight="1" x14ac:dyDescent="0.3">
      <c r="A134" s="70">
        <v>44375</v>
      </c>
      <c r="B134" s="72">
        <v>78.400002000000001</v>
      </c>
      <c r="C134" s="72">
        <v>80.400002000000001</v>
      </c>
      <c r="D134" s="72">
        <v>77.75</v>
      </c>
      <c r="E134" s="72">
        <v>79.800003000000004</v>
      </c>
      <c r="F134" s="72">
        <v>79.800003000000004</v>
      </c>
      <c r="G134" s="72">
        <f t="shared" si="0"/>
        <v>2.2173856651407548E-2</v>
      </c>
    </row>
    <row r="135" spans="1:7" ht="15.75" customHeight="1" x14ac:dyDescent="0.3">
      <c r="A135" s="70">
        <v>44376</v>
      </c>
      <c r="B135" s="72">
        <v>82</v>
      </c>
      <c r="C135" s="72">
        <v>82.699996999999996</v>
      </c>
      <c r="D135" s="72">
        <v>81</v>
      </c>
      <c r="E135" s="72">
        <v>82.25</v>
      </c>
      <c r="F135" s="72">
        <v>82.25</v>
      </c>
      <c r="G135" s="72">
        <f t="shared" si="0"/>
        <v>3.0239847595733838E-2</v>
      </c>
    </row>
    <row r="136" spans="1:7" ht="15.75" customHeight="1" x14ac:dyDescent="0.3">
      <c r="A136" s="70">
        <v>44377</v>
      </c>
      <c r="B136" s="72">
        <v>83</v>
      </c>
      <c r="C136" s="72">
        <v>83.699996999999996</v>
      </c>
      <c r="D136" s="72">
        <v>80.099997999999999</v>
      </c>
      <c r="E136" s="72">
        <v>81</v>
      </c>
      <c r="F136" s="72">
        <v>81</v>
      </c>
      <c r="G136" s="72">
        <f t="shared" si="0"/>
        <v>-1.5314234973042481E-2</v>
      </c>
    </row>
    <row r="137" spans="1:7" ht="15.75" customHeight="1" x14ac:dyDescent="0.3">
      <c r="A137" s="70">
        <v>44378</v>
      </c>
      <c r="B137" s="72">
        <v>81</v>
      </c>
      <c r="C137" s="72">
        <v>81.800003000000004</v>
      </c>
      <c r="D137" s="72">
        <v>79.199996999999996</v>
      </c>
      <c r="E137" s="72">
        <v>80</v>
      </c>
      <c r="F137" s="72">
        <v>80</v>
      </c>
      <c r="G137" s="72">
        <f t="shared" si="0"/>
        <v>-1.2422519998557209E-2</v>
      </c>
    </row>
    <row r="138" spans="1:7" ht="15.75" customHeight="1" x14ac:dyDescent="0.3">
      <c r="A138" s="70">
        <v>44379</v>
      </c>
      <c r="B138" s="72">
        <v>80.050003000000004</v>
      </c>
      <c r="C138" s="72">
        <v>80.300003000000004</v>
      </c>
      <c r="D138" s="72">
        <v>77.75</v>
      </c>
      <c r="E138" s="72">
        <v>78</v>
      </c>
      <c r="F138" s="72">
        <v>78</v>
      </c>
      <c r="G138" s="72">
        <f t="shared" si="0"/>
        <v>-2.5317807984289897E-2</v>
      </c>
    </row>
    <row r="139" spans="1:7" ht="15.75" customHeight="1" x14ac:dyDescent="0.3">
      <c r="A139" s="70">
        <v>44382</v>
      </c>
      <c r="B139" s="72">
        <v>78.25</v>
      </c>
      <c r="C139" s="72">
        <v>80.199996999999996</v>
      </c>
      <c r="D139" s="72">
        <v>78</v>
      </c>
      <c r="E139" s="72">
        <v>79.050003000000004</v>
      </c>
      <c r="F139" s="72">
        <v>79.050003000000004</v>
      </c>
      <c r="G139" s="72">
        <f t="shared" si="0"/>
        <v>1.3371774916552814E-2</v>
      </c>
    </row>
    <row r="140" spans="1:7" ht="15.75" customHeight="1" x14ac:dyDescent="0.3">
      <c r="A140" s="70">
        <v>44383</v>
      </c>
      <c r="B140" s="72">
        <v>81.5</v>
      </c>
      <c r="C140" s="72">
        <v>81.949996999999996</v>
      </c>
      <c r="D140" s="72">
        <v>79</v>
      </c>
      <c r="E140" s="72">
        <v>79.25</v>
      </c>
      <c r="F140" s="72">
        <v>79.25</v>
      </c>
      <c r="G140" s="72">
        <f t="shared" si="0"/>
        <v>2.5268111512454432E-3</v>
      </c>
    </row>
    <row r="141" spans="1:7" ht="15.75" customHeight="1" x14ac:dyDescent="0.3">
      <c r="A141" s="70">
        <v>44384</v>
      </c>
      <c r="B141" s="72">
        <v>79</v>
      </c>
      <c r="C141" s="72">
        <v>79.599997999999999</v>
      </c>
      <c r="D141" s="72">
        <v>78.150002000000001</v>
      </c>
      <c r="E141" s="72">
        <v>78.349997999999999</v>
      </c>
      <c r="F141" s="72">
        <v>78.349997999999999</v>
      </c>
      <c r="G141" s="72">
        <f t="shared" si="0"/>
        <v>-1.1421469481844254E-2</v>
      </c>
    </row>
    <row r="142" spans="1:7" ht="15.75" customHeight="1" x14ac:dyDescent="0.3">
      <c r="A142" s="70">
        <v>44385</v>
      </c>
      <c r="B142" s="72">
        <v>78.349997999999999</v>
      </c>
      <c r="C142" s="72">
        <v>82.5</v>
      </c>
      <c r="D142" s="72">
        <v>78.300003000000004</v>
      </c>
      <c r="E142" s="72">
        <v>81.849997999999999</v>
      </c>
      <c r="F142" s="72">
        <v>81.849997999999999</v>
      </c>
      <c r="G142" s="72">
        <f t="shared" si="0"/>
        <v>4.3702336106655901E-2</v>
      </c>
    </row>
    <row r="143" spans="1:7" ht="15.75" customHeight="1" x14ac:dyDescent="0.3">
      <c r="A143" s="70">
        <v>44386</v>
      </c>
      <c r="B143" s="72">
        <v>82</v>
      </c>
      <c r="C143" s="72">
        <v>82.599997999999999</v>
      </c>
      <c r="D143" s="72">
        <v>80.099997999999999</v>
      </c>
      <c r="E143" s="72">
        <v>80.699996999999996</v>
      </c>
      <c r="F143" s="72">
        <v>80.699996999999996</v>
      </c>
      <c r="G143" s="72">
        <f t="shared" si="0"/>
        <v>-1.4149741281020419E-2</v>
      </c>
    </row>
    <row r="144" spans="1:7" ht="15.75" customHeight="1" x14ac:dyDescent="0.3">
      <c r="A144" s="70">
        <v>44389</v>
      </c>
      <c r="B144" s="72">
        <v>81.349997999999999</v>
      </c>
      <c r="C144" s="72">
        <v>81.800003000000004</v>
      </c>
      <c r="D144" s="72">
        <v>78.800003000000004</v>
      </c>
      <c r="E144" s="72">
        <v>79.449996999999996</v>
      </c>
      <c r="F144" s="72">
        <v>79.449996999999996</v>
      </c>
      <c r="G144" s="72">
        <f t="shared" si="0"/>
        <v>-1.5610682878054231E-2</v>
      </c>
    </row>
    <row r="145" spans="1:7" ht="15.75" customHeight="1" x14ac:dyDescent="0.3">
      <c r="A145" s="70">
        <v>44390</v>
      </c>
      <c r="B145" s="72">
        <v>79.949996999999996</v>
      </c>
      <c r="C145" s="72">
        <v>80.199996999999996</v>
      </c>
      <c r="D145" s="72">
        <v>78.599997999999999</v>
      </c>
      <c r="E145" s="72">
        <v>78.949996999999996</v>
      </c>
      <c r="F145" s="72">
        <v>78.949996999999996</v>
      </c>
      <c r="G145" s="72">
        <f t="shared" si="0"/>
        <v>-6.313152520210071E-3</v>
      </c>
    </row>
    <row r="146" spans="1:7" ht="15.75" customHeight="1" x14ac:dyDescent="0.3">
      <c r="A146" s="70">
        <v>44391</v>
      </c>
      <c r="B146" s="72">
        <v>79.099997999999999</v>
      </c>
      <c r="C146" s="72">
        <v>79.400002000000001</v>
      </c>
      <c r="D146" s="72">
        <v>78.550003000000004</v>
      </c>
      <c r="E146" s="72">
        <v>78.75</v>
      </c>
      <c r="F146" s="72">
        <v>78.75</v>
      </c>
      <c r="G146" s="72">
        <f t="shared" si="0"/>
        <v>-2.5364249971744969E-3</v>
      </c>
    </row>
    <row r="147" spans="1:7" ht="15.75" customHeight="1" x14ac:dyDescent="0.3">
      <c r="A147" s="70">
        <v>44392</v>
      </c>
      <c r="B147" s="72">
        <v>78.75</v>
      </c>
      <c r="C147" s="72">
        <v>80.699996999999996</v>
      </c>
      <c r="D147" s="72">
        <v>78.25</v>
      </c>
      <c r="E147" s="72">
        <v>78.949996999999996</v>
      </c>
      <c r="F147" s="72">
        <v>78.949996999999996</v>
      </c>
      <c r="G147" s="72">
        <f t="shared" si="0"/>
        <v>2.536424997174434E-3</v>
      </c>
    </row>
    <row r="148" spans="1:7" ht="15.75" customHeight="1" x14ac:dyDescent="0.3">
      <c r="A148" s="70">
        <v>44393</v>
      </c>
      <c r="B148" s="72">
        <v>79</v>
      </c>
      <c r="C148" s="72">
        <v>79.5</v>
      </c>
      <c r="D148" s="72">
        <v>78.400002000000001</v>
      </c>
      <c r="E148" s="72">
        <v>78.699996999999996</v>
      </c>
      <c r="F148" s="72">
        <v>78.699996999999996</v>
      </c>
      <c r="G148" s="72">
        <f t="shared" si="0"/>
        <v>-3.1715853990011149E-3</v>
      </c>
    </row>
    <row r="149" spans="1:7" ht="15.75" customHeight="1" x14ac:dyDescent="0.3">
      <c r="A149" s="70">
        <v>44396</v>
      </c>
      <c r="B149" s="72">
        <v>78.449996999999996</v>
      </c>
      <c r="C149" s="72">
        <v>78.699996999999996</v>
      </c>
      <c r="D149" s="72">
        <v>77.099997999999999</v>
      </c>
      <c r="E149" s="72">
        <v>77.550003000000004</v>
      </c>
      <c r="F149" s="72">
        <v>77.550003000000004</v>
      </c>
      <c r="G149" s="72">
        <f t="shared" si="0"/>
        <v>-1.4720188996649156E-2</v>
      </c>
    </row>
    <row r="150" spans="1:7" ht="15.75" customHeight="1" x14ac:dyDescent="0.3">
      <c r="A150" s="70">
        <v>44397</v>
      </c>
      <c r="B150" s="72">
        <v>77.5</v>
      </c>
      <c r="C150" s="72">
        <v>78.449996999999996</v>
      </c>
      <c r="D150" s="72">
        <v>74.349997999999999</v>
      </c>
      <c r="E150" s="72">
        <v>75.699996999999996</v>
      </c>
      <c r="F150" s="72">
        <v>75.699996999999996</v>
      </c>
      <c r="G150" s="72">
        <f t="shared" si="0"/>
        <v>-2.4144807493983244E-2</v>
      </c>
    </row>
    <row r="151" spans="1:7" ht="15.75" customHeight="1" x14ac:dyDescent="0.3">
      <c r="A151" s="70">
        <v>44399</v>
      </c>
      <c r="B151" s="72">
        <v>76</v>
      </c>
      <c r="C151" s="72">
        <v>80.099997999999999</v>
      </c>
      <c r="D151" s="72">
        <v>75.599997999999999</v>
      </c>
      <c r="E151" s="72">
        <v>78.900002000000001</v>
      </c>
      <c r="F151" s="72">
        <v>78.900002000000001</v>
      </c>
      <c r="G151" s="72">
        <f t="shared" si="0"/>
        <v>4.1403132387087316E-2</v>
      </c>
    </row>
    <row r="152" spans="1:7" ht="15.75" customHeight="1" x14ac:dyDescent="0.3">
      <c r="A152" s="70">
        <v>44400</v>
      </c>
      <c r="B152" s="72">
        <v>78.400002000000001</v>
      </c>
      <c r="C152" s="72">
        <v>78.800003000000004</v>
      </c>
      <c r="D152" s="72">
        <v>77.050003000000004</v>
      </c>
      <c r="E152" s="72">
        <v>77.650002000000001</v>
      </c>
      <c r="F152" s="72">
        <v>77.650002000000001</v>
      </c>
      <c r="G152" s="72">
        <f t="shared" si="0"/>
        <v>-1.5969677849074864E-2</v>
      </c>
    </row>
    <row r="153" spans="1:7" ht="15.75" customHeight="1" x14ac:dyDescent="0.3">
      <c r="A153" s="70">
        <v>44403</v>
      </c>
      <c r="B153" s="72">
        <v>77.5</v>
      </c>
      <c r="C153" s="72">
        <v>78.199996999999996</v>
      </c>
      <c r="D153" s="72">
        <v>76.599997999999999</v>
      </c>
      <c r="E153" s="72">
        <v>76.849997999999999</v>
      </c>
      <c r="F153" s="72">
        <v>76.849997999999999</v>
      </c>
      <c r="G153" s="72">
        <f t="shared" si="0"/>
        <v>-1.0356131391414803E-2</v>
      </c>
    </row>
    <row r="154" spans="1:7" ht="15.75" customHeight="1" x14ac:dyDescent="0.3">
      <c r="A154" s="70">
        <v>44404</v>
      </c>
      <c r="B154" s="72">
        <v>77</v>
      </c>
      <c r="C154" s="72">
        <v>77.449996999999996</v>
      </c>
      <c r="D154" s="72">
        <v>75.5</v>
      </c>
      <c r="E154" s="72">
        <v>76.099997999999999</v>
      </c>
      <c r="F154" s="72">
        <v>76.099997999999999</v>
      </c>
      <c r="G154" s="72">
        <f t="shared" si="0"/>
        <v>-9.8072053734502077E-3</v>
      </c>
    </row>
    <row r="155" spans="1:7" ht="15.75" customHeight="1" x14ac:dyDescent="0.3">
      <c r="A155" s="70">
        <v>44405</v>
      </c>
      <c r="B155" s="72">
        <v>76</v>
      </c>
      <c r="C155" s="72">
        <v>76.300003000000004</v>
      </c>
      <c r="D155" s="72">
        <v>74.199996999999996</v>
      </c>
      <c r="E155" s="72">
        <v>75.199996999999996</v>
      </c>
      <c r="F155" s="72">
        <v>75.199996999999996</v>
      </c>
      <c r="G155" s="72">
        <f t="shared" si="0"/>
        <v>-1.1897047524254538E-2</v>
      </c>
    </row>
    <row r="156" spans="1:7" ht="15.75" customHeight="1" x14ac:dyDescent="0.3">
      <c r="A156" s="70">
        <v>44406</v>
      </c>
      <c r="B156" s="72">
        <v>75.25</v>
      </c>
      <c r="C156" s="72">
        <v>75.949996999999996</v>
      </c>
      <c r="D156" s="72">
        <v>73.449996999999996</v>
      </c>
      <c r="E156" s="72">
        <v>74.199996999999996</v>
      </c>
      <c r="F156" s="72">
        <v>74.199996999999996</v>
      </c>
      <c r="G156" s="72">
        <f t="shared" si="0"/>
        <v>-1.3387081320109207E-2</v>
      </c>
    </row>
    <row r="157" spans="1:7" ht="15.75" customHeight="1" x14ac:dyDescent="0.3">
      <c r="A157" s="70">
        <v>44407</v>
      </c>
      <c r="B157" s="72">
        <v>74.199996999999996</v>
      </c>
      <c r="C157" s="72">
        <v>76.199996999999996</v>
      </c>
      <c r="D157" s="72">
        <v>73.650002000000001</v>
      </c>
      <c r="E157" s="72">
        <v>75.050003000000004</v>
      </c>
      <c r="F157" s="72">
        <v>75.050003000000004</v>
      </c>
      <c r="G157" s="72">
        <f t="shared" si="0"/>
        <v>1.139048831075417E-2</v>
      </c>
    </row>
    <row r="158" spans="1:7" ht="15.75" customHeight="1" x14ac:dyDescent="0.3">
      <c r="A158" s="70">
        <v>44410</v>
      </c>
      <c r="B158" s="72">
        <v>75.099997999999999</v>
      </c>
      <c r="C158" s="72">
        <v>75.75</v>
      </c>
      <c r="D158" s="72">
        <v>74.75</v>
      </c>
      <c r="E158" s="72">
        <v>75</v>
      </c>
      <c r="F158" s="72">
        <v>75</v>
      </c>
      <c r="G158" s="72">
        <f t="shared" si="0"/>
        <v>-6.664845165108809E-4</v>
      </c>
    </row>
    <row r="159" spans="1:7" ht="15.75" customHeight="1" x14ac:dyDescent="0.3">
      <c r="A159" s="70">
        <v>44411</v>
      </c>
      <c r="B159" s="72">
        <v>75</v>
      </c>
      <c r="C159" s="72">
        <v>76.449996999999996</v>
      </c>
      <c r="D159" s="72">
        <v>74.099997999999999</v>
      </c>
      <c r="E159" s="72">
        <v>74.400002000000001</v>
      </c>
      <c r="F159" s="72">
        <v>74.400002000000001</v>
      </c>
      <c r="G159" s="72">
        <f t="shared" si="0"/>
        <v>-8.0321448155442118E-3</v>
      </c>
    </row>
    <row r="160" spans="1:7" ht="15.75" customHeight="1" x14ac:dyDescent="0.3">
      <c r="A160" s="70">
        <v>44412</v>
      </c>
      <c r="B160" s="72">
        <v>75.050003000000004</v>
      </c>
      <c r="C160" s="72">
        <v>75.050003000000004</v>
      </c>
      <c r="D160" s="72">
        <v>73.050003000000004</v>
      </c>
      <c r="E160" s="72">
        <v>73.5</v>
      </c>
      <c r="F160" s="72">
        <v>73.5</v>
      </c>
      <c r="G160" s="72">
        <f t="shared" si="0"/>
        <v>-1.217056250197527E-2</v>
      </c>
    </row>
    <row r="161" spans="1:7" ht="15.75" customHeight="1" x14ac:dyDescent="0.3">
      <c r="A161" s="70">
        <v>44413</v>
      </c>
      <c r="B161" s="72">
        <v>73.050003000000004</v>
      </c>
      <c r="C161" s="72">
        <v>73.599997999999999</v>
      </c>
      <c r="D161" s="72">
        <v>70.300003000000004</v>
      </c>
      <c r="E161" s="72">
        <v>70.800003000000004</v>
      </c>
      <c r="F161" s="72">
        <v>70.800003000000004</v>
      </c>
      <c r="G161" s="72">
        <f t="shared" si="0"/>
        <v>-3.7426363146236444E-2</v>
      </c>
    </row>
    <row r="162" spans="1:7" ht="15.75" customHeight="1" x14ac:dyDescent="0.3">
      <c r="A162" s="70">
        <v>44414</v>
      </c>
      <c r="B162" s="72">
        <v>70.849997999999999</v>
      </c>
      <c r="C162" s="72">
        <v>71.099997999999999</v>
      </c>
      <c r="D162" s="72">
        <v>70.25</v>
      </c>
      <c r="E162" s="72">
        <v>70.400002000000001</v>
      </c>
      <c r="F162" s="72">
        <v>70.400002000000001</v>
      </c>
      <c r="G162" s="72">
        <f t="shared" si="0"/>
        <v>-5.665751499467327E-3</v>
      </c>
    </row>
    <row r="163" spans="1:7" ht="15.75" customHeight="1" x14ac:dyDescent="0.3">
      <c r="A163" s="70">
        <v>44417</v>
      </c>
      <c r="B163" s="72">
        <v>70.699996999999996</v>
      </c>
      <c r="C163" s="72">
        <v>70.900002000000001</v>
      </c>
      <c r="D163" s="72">
        <v>67.300003000000004</v>
      </c>
      <c r="E163" s="72">
        <v>68.349997999999999</v>
      </c>
      <c r="F163" s="72">
        <v>68.349997999999999</v>
      </c>
      <c r="G163" s="72">
        <f t="shared" si="0"/>
        <v>-2.9551757664284861E-2</v>
      </c>
    </row>
    <row r="164" spans="1:7" ht="15.75" customHeight="1" x14ac:dyDescent="0.3">
      <c r="A164" s="70">
        <v>44418</v>
      </c>
      <c r="B164" s="72">
        <v>68.300003000000004</v>
      </c>
      <c r="C164" s="72">
        <v>70.400002000000001</v>
      </c>
      <c r="D164" s="72">
        <v>67.400002000000001</v>
      </c>
      <c r="E164" s="72">
        <v>68.400002000000001</v>
      </c>
      <c r="F164" s="72">
        <v>68.400002000000001</v>
      </c>
      <c r="G164" s="72">
        <f t="shared" si="0"/>
        <v>7.3131995946807511E-4</v>
      </c>
    </row>
    <row r="165" spans="1:7" ht="15.75" customHeight="1" x14ac:dyDescent="0.3">
      <c r="A165" s="70">
        <v>44419</v>
      </c>
      <c r="B165" s="72">
        <v>68.75</v>
      </c>
      <c r="C165" s="72">
        <v>69</v>
      </c>
      <c r="D165" s="72">
        <v>65.849997999999999</v>
      </c>
      <c r="E165" s="72">
        <v>67.849997999999999</v>
      </c>
      <c r="F165" s="72">
        <v>67.849997999999999</v>
      </c>
      <c r="G165" s="72">
        <f t="shared" si="0"/>
        <v>-8.073497064179775E-3</v>
      </c>
    </row>
    <row r="166" spans="1:7" ht="15.75" customHeight="1" x14ac:dyDescent="0.3">
      <c r="A166" s="70">
        <v>44420</v>
      </c>
      <c r="B166" s="72">
        <v>68.449996999999996</v>
      </c>
      <c r="C166" s="72">
        <v>72.5</v>
      </c>
      <c r="D166" s="72">
        <v>68.050003000000004</v>
      </c>
      <c r="E166" s="72">
        <v>71.300003000000004</v>
      </c>
      <c r="F166" s="72">
        <v>71.300003000000004</v>
      </c>
      <c r="G166" s="72">
        <f t="shared" si="0"/>
        <v>4.9597012691894996E-2</v>
      </c>
    </row>
    <row r="167" spans="1:7" ht="15.75" customHeight="1" x14ac:dyDescent="0.3">
      <c r="A167" s="70">
        <v>44421</v>
      </c>
      <c r="B167" s="72">
        <v>72.300003000000004</v>
      </c>
      <c r="C167" s="72">
        <v>73.25</v>
      </c>
      <c r="D167" s="72">
        <v>71.650002000000001</v>
      </c>
      <c r="E167" s="72">
        <v>72.050003000000004</v>
      </c>
      <c r="F167" s="72">
        <v>72.050003000000004</v>
      </c>
      <c r="G167" s="72">
        <f t="shared" si="0"/>
        <v>1.0463994587296108E-2</v>
      </c>
    </row>
    <row r="168" spans="1:7" ht="15.75" customHeight="1" x14ac:dyDescent="0.3">
      <c r="A168" s="70">
        <v>44424</v>
      </c>
      <c r="B168" s="72">
        <v>70.75</v>
      </c>
      <c r="C168" s="72">
        <v>71</v>
      </c>
      <c r="D168" s="72">
        <v>60</v>
      </c>
      <c r="E168" s="72">
        <v>68.650002000000001</v>
      </c>
      <c r="F168" s="72">
        <v>68.650002000000001</v>
      </c>
      <c r="G168" s="72">
        <f t="shared" si="0"/>
        <v>-4.8339202736017377E-2</v>
      </c>
    </row>
    <row r="169" spans="1:7" ht="15.75" customHeight="1" x14ac:dyDescent="0.3">
      <c r="A169" s="70">
        <v>44425</v>
      </c>
      <c r="B169" s="72">
        <v>68.949996999999996</v>
      </c>
      <c r="C169" s="72">
        <v>72.25</v>
      </c>
      <c r="D169" s="72">
        <v>68.300003000000004</v>
      </c>
      <c r="E169" s="72">
        <v>72</v>
      </c>
      <c r="F169" s="72">
        <v>72</v>
      </c>
      <c r="G169" s="72">
        <f t="shared" si="0"/>
        <v>4.7644957668790906E-2</v>
      </c>
    </row>
    <row r="170" spans="1:7" ht="15.75" customHeight="1" x14ac:dyDescent="0.3">
      <c r="A170" s="70">
        <v>44426</v>
      </c>
      <c r="B170" s="72">
        <v>72</v>
      </c>
      <c r="C170" s="72">
        <v>72.650002000000001</v>
      </c>
      <c r="D170" s="72">
        <v>68</v>
      </c>
      <c r="E170" s="72">
        <v>69.650002000000001</v>
      </c>
      <c r="F170" s="72">
        <v>69.650002000000001</v>
      </c>
      <c r="G170" s="72">
        <f t="shared" si="0"/>
        <v>-3.3183390075237455E-2</v>
      </c>
    </row>
    <row r="171" spans="1:7" ht="15.75" customHeight="1" x14ac:dyDescent="0.3">
      <c r="A171" s="70">
        <v>44428</v>
      </c>
      <c r="B171" s="72">
        <v>68.900002000000001</v>
      </c>
      <c r="C171" s="72">
        <v>69</v>
      </c>
      <c r="D171" s="72">
        <v>66.349997999999999</v>
      </c>
      <c r="E171" s="72">
        <v>67</v>
      </c>
      <c r="F171" s="72">
        <v>67</v>
      </c>
      <c r="G171" s="72">
        <f t="shared" si="0"/>
        <v>-3.8790109549851834E-2</v>
      </c>
    </row>
    <row r="172" spans="1:7" ht="15.75" customHeight="1" x14ac:dyDescent="0.3">
      <c r="A172" s="70">
        <v>44431</v>
      </c>
      <c r="B172" s="72">
        <v>68.900002000000001</v>
      </c>
      <c r="C172" s="72">
        <v>69.25</v>
      </c>
      <c r="D172" s="72">
        <v>65.599997999999999</v>
      </c>
      <c r="E172" s="72">
        <v>66.650002000000001</v>
      </c>
      <c r="F172" s="72">
        <v>66.650002000000001</v>
      </c>
      <c r="G172" s="72">
        <f t="shared" si="0"/>
        <v>-5.2375427587469338E-3</v>
      </c>
    </row>
    <row r="173" spans="1:7" ht="15.75" customHeight="1" x14ac:dyDescent="0.3">
      <c r="A173" s="70">
        <v>44432</v>
      </c>
      <c r="B173" s="72">
        <v>66.650002000000001</v>
      </c>
      <c r="C173" s="72">
        <v>69.599997999999999</v>
      </c>
      <c r="D173" s="72">
        <v>65.650002000000001</v>
      </c>
      <c r="E173" s="72">
        <v>68.949996999999996</v>
      </c>
      <c r="F173" s="72">
        <v>68.949996999999996</v>
      </c>
      <c r="G173" s="72">
        <f t="shared" si="0"/>
        <v>3.392648409730091E-2</v>
      </c>
    </row>
    <row r="174" spans="1:7" ht="15.75" customHeight="1" x14ac:dyDescent="0.3">
      <c r="A174" s="70">
        <v>44433</v>
      </c>
      <c r="B174" s="72">
        <v>68.949996999999996</v>
      </c>
      <c r="C174" s="72">
        <v>72.300003000000004</v>
      </c>
      <c r="D174" s="72">
        <v>68.099997999999999</v>
      </c>
      <c r="E174" s="72">
        <v>71.75</v>
      </c>
      <c r="F174" s="72">
        <v>71.75</v>
      </c>
      <c r="G174" s="72">
        <f t="shared" si="0"/>
        <v>3.9806293910210379E-2</v>
      </c>
    </row>
    <row r="175" spans="1:7" ht="15.75" customHeight="1" x14ac:dyDescent="0.3">
      <c r="A175" s="70">
        <v>44434</v>
      </c>
      <c r="B175" s="72">
        <v>72.25</v>
      </c>
      <c r="C175" s="72">
        <v>74.150002000000001</v>
      </c>
      <c r="D175" s="72">
        <v>70.300003000000004</v>
      </c>
      <c r="E175" s="72">
        <v>71.099997999999999</v>
      </c>
      <c r="F175" s="72">
        <v>71.099997999999999</v>
      </c>
      <c r="G175" s="72">
        <f t="shared" si="0"/>
        <v>-9.1005459599308777E-3</v>
      </c>
    </row>
    <row r="176" spans="1:7" ht="15.75" customHeight="1" x14ac:dyDescent="0.3">
      <c r="A176" s="70">
        <v>44435</v>
      </c>
      <c r="B176" s="72">
        <v>73.400002000000001</v>
      </c>
      <c r="C176" s="72">
        <v>73.900002000000001</v>
      </c>
      <c r="D176" s="72">
        <v>72.050003000000004</v>
      </c>
      <c r="E176" s="72">
        <v>73</v>
      </c>
      <c r="F176" s="72">
        <v>73</v>
      </c>
      <c r="G176" s="72">
        <f t="shared" si="0"/>
        <v>2.6372132468591495E-2</v>
      </c>
    </row>
    <row r="177" spans="1:7" ht="15.75" customHeight="1" x14ac:dyDescent="0.3">
      <c r="A177" s="70">
        <v>44438</v>
      </c>
      <c r="B177" s="72">
        <v>72.900002000000001</v>
      </c>
      <c r="C177" s="72">
        <v>72.900002000000001</v>
      </c>
      <c r="D177" s="72">
        <v>71.150002000000001</v>
      </c>
      <c r="E177" s="72">
        <v>71.400002000000001</v>
      </c>
      <c r="F177" s="72">
        <v>71.400002000000001</v>
      </c>
      <c r="G177" s="72">
        <f t="shared" si="0"/>
        <v>-2.216154379164828E-2</v>
      </c>
    </row>
    <row r="178" spans="1:7" ht="15.75" customHeight="1" x14ac:dyDescent="0.3">
      <c r="A178" s="70">
        <v>44439</v>
      </c>
      <c r="B178" s="72">
        <v>71.099997999999999</v>
      </c>
      <c r="C178" s="72">
        <v>72.5</v>
      </c>
      <c r="D178" s="72">
        <v>70.5</v>
      </c>
      <c r="E178" s="72">
        <v>71.300003000000004</v>
      </c>
      <c r="F178" s="72">
        <v>71.300003000000004</v>
      </c>
      <c r="G178" s="72">
        <f t="shared" si="0"/>
        <v>-1.4015278607570237E-3</v>
      </c>
    </row>
    <row r="179" spans="1:7" ht="15.75" customHeight="1" x14ac:dyDescent="0.3">
      <c r="A179" s="70">
        <v>44440</v>
      </c>
      <c r="B179" s="72">
        <v>71.349997999999999</v>
      </c>
      <c r="C179" s="72">
        <v>73.550003000000004</v>
      </c>
      <c r="D179" s="72">
        <v>71.300003000000004</v>
      </c>
      <c r="E179" s="72">
        <v>72.050003000000004</v>
      </c>
      <c r="F179" s="72">
        <v>72.050003000000004</v>
      </c>
      <c r="G179" s="72">
        <f t="shared" si="0"/>
        <v>1.0463994587296108E-2</v>
      </c>
    </row>
    <row r="180" spans="1:7" ht="15.75" customHeight="1" x14ac:dyDescent="0.3">
      <c r="A180" s="70">
        <v>44441</v>
      </c>
      <c r="B180" s="72">
        <v>72.5</v>
      </c>
      <c r="C180" s="72">
        <v>73</v>
      </c>
      <c r="D180" s="72">
        <v>71.300003000000004</v>
      </c>
      <c r="E180" s="72">
        <v>71.599997999999999</v>
      </c>
      <c r="F180" s="72">
        <v>71.599997999999999</v>
      </c>
      <c r="G180" s="72">
        <f t="shared" si="0"/>
        <v>-6.2653180496431982E-3</v>
      </c>
    </row>
    <row r="181" spans="1:7" ht="15.75" customHeight="1" x14ac:dyDescent="0.3">
      <c r="A181" s="70">
        <v>44442</v>
      </c>
      <c r="B181" s="72">
        <v>71.949996999999996</v>
      </c>
      <c r="C181" s="72">
        <v>73</v>
      </c>
      <c r="D181" s="72">
        <v>70.5</v>
      </c>
      <c r="E181" s="72">
        <v>71.550003000000004</v>
      </c>
      <c r="F181" s="72">
        <v>71.550003000000004</v>
      </c>
      <c r="G181" s="72">
        <f t="shared" si="0"/>
        <v>-6.9849810245835222E-4</v>
      </c>
    </row>
    <row r="182" spans="1:7" ht="15.75" customHeight="1" x14ac:dyDescent="0.3">
      <c r="A182" s="70">
        <v>44445</v>
      </c>
      <c r="B182" s="72">
        <v>71.5</v>
      </c>
      <c r="C182" s="72">
        <v>71.650002000000001</v>
      </c>
      <c r="D182" s="72">
        <v>70.199996999999996</v>
      </c>
      <c r="E182" s="72">
        <v>70.349997999999999</v>
      </c>
      <c r="F182" s="72">
        <v>70.349997999999999</v>
      </c>
      <c r="G182" s="72">
        <f t="shared" si="0"/>
        <v>-1.6913792800064793E-2</v>
      </c>
    </row>
    <row r="183" spans="1:7" ht="15.75" customHeight="1" x14ac:dyDescent="0.3">
      <c r="A183" s="70">
        <v>44446</v>
      </c>
      <c r="B183" s="72">
        <v>71.5</v>
      </c>
      <c r="C183" s="72">
        <v>71.900002000000001</v>
      </c>
      <c r="D183" s="72">
        <v>69.400002000000001</v>
      </c>
      <c r="E183" s="72">
        <v>69.900002000000001</v>
      </c>
      <c r="F183" s="72">
        <v>69.900002000000001</v>
      </c>
      <c r="G183" s="72">
        <f t="shared" si="0"/>
        <v>-6.4170772790480652E-3</v>
      </c>
    </row>
    <row r="184" spans="1:7" ht="15.75" customHeight="1" x14ac:dyDescent="0.3">
      <c r="A184" s="70">
        <v>44447</v>
      </c>
      <c r="B184" s="72">
        <v>70.599997999999999</v>
      </c>
      <c r="C184" s="72">
        <v>71</v>
      </c>
      <c r="D184" s="72">
        <v>69</v>
      </c>
      <c r="E184" s="72">
        <v>69.599997999999999</v>
      </c>
      <c r="F184" s="72">
        <v>69.599997999999999</v>
      </c>
      <c r="G184" s="72">
        <f t="shared" si="0"/>
        <v>-4.3011392473260969E-3</v>
      </c>
    </row>
    <row r="185" spans="1:7" ht="15.75" customHeight="1" x14ac:dyDescent="0.3">
      <c r="A185" s="70">
        <v>44448</v>
      </c>
      <c r="B185" s="72">
        <v>69.599997999999999</v>
      </c>
      <c r="C185" s="72">
        <v>70.349997999999999</v>
      </c>
      <c r="D185" s="72">
        <v>69.25</v>
      </c>
      <c r="E185" s="72">
        <v>69.599997999999999</v>
      </c>
      <c r="F185" s="72">
        <v>69.599997999999999</v>
      </c>
      <c r="G185" s="72">
        <f t="shared" si="0"/>
        <v>0</v>
      </c>
    </row>
    <row r="186" spans="1:7" ht="15.75" customHeight="1" x14ac:dyDescent="0.3">
      <c r="A186" s="70">
        <v>44452</v>
      </c>
      <c r="B186" s="72">
        <v>69.699996999999996</v>
      </c>
      <c r="C186" s="72">
        <v>71.199996999999996</v>
      </c>
      <c r="D186" s="72">
        <v>69.550003000000004</v>
      </c>
      <c r="E186" s="72">
        <v>69.800003000000004</v>
      </c>
      <c r="F186" s="72">
        <v>69.800003000000004</v>
      </c>
      <c r="G186" s="72">
        <f t="shared" si="0"/>
        <v>2.8695141435273312E-3</v>
      </c>
    </row>
    <row r="187" spans="1:7" ht="15.75" customHeight="1" x14ac:dyDescent="0.3">
      <c r="A187" s="70">
        <v>44453</v>
      </c>
      <c r="B187" s="72">
        <v>70.199996999999996</v>
      </c>
      <c r="C187" s="72">
        <v>72.599997999999999</v>
      </c>
      <c r="D187" s="72">
        <v>70.199996999999996</v>
      </c>
      <c r="E187" s="72">
        <v>72.050003000000004</v>
      </c>
      <c r="F187" s="72">
        <v>72.050003000000004</v>
      </c>
      <c r="G187" s="72">
        <f t="shared" si="0"/>
        <v>3.1726311335013135E-2</v>
      </c>
    </row>
    <row r="188" spans="1:7" ht="15.75" customHeight="1" x14ac:dyDescent="0.3">
      <c r="A188" s="70">
        <v>44454</v>
      </c>
      <c r="B188" s="72">
        <v>73.25</v>
      </c>
      <c r="C188" s="72">
        <v>77.400002000000001</v>
      </c>
      <c r="D188" s="72">
        <v>72.599997999999999</v>
      </c>
      <c r="E188" s="72">
        <v>76.300003000000004</v>
      </c>
      <c r="F188" s="72">
        <v>76.300003000000004</v>
      </c>
      <c r="G188" s="72">
        <f t="shared" si="0"/>
        <v>5.7312613525608513E-2</v>
      </c>
    </row>
    <row r="189" spans="1:7" ht="15.75" customHeight="1" x14ac:dyDescent="0.3">
      <c r="A189" s="70">
        <v>44455</v>
      </c>
      <c r="B189" s="72">
        <v>77.25</v>
      </c>
      <c r="C189" s="72">
        <v>77.349997999999999</v>
      </c>
      <c r="D189" s="72">
        <v>74.949996999999996</v>
      </c>
      <c r="E189" s="72">
        <v>75.949996999999996</v>
      </c>
      <c r="F189" s="72">
        <v>75.949996999999996</v>
      </c>
      <c r="G189" s="72">
        <f t="shared" si="0"/>
        <v>-4.5977880667801146E-3</v>
      </c>
    </row>
    <row r="190" spans="1:7" ht="15.75" customHeight="1" x14ac:dyDescent="0.3">
      <c r="A190" s="70">
        <v>44456</v>
      </c>
      <c r="B190" s="72">
        <v>77.400002000000001</v>
      </c>
      <c r="C190" s="72">
        <v>81.949996999999996</v>
      </c>
      <c r="D190" s="72">
        <v>76.650002000000001</v>
      </c>
      <c r="E190" s="72">
        <v>78.550003000000004</v>
      </c>
      <c r="F190" s="72">
        <v>78.550003000000004</v>
      </c>
      <c r="G190" s="72">
        <f t="shared" si="0"/>
        <v>3.366021335175351E-2</v>
      </c>
    </row>
    <row r="191" spans="1:7" ht="15.75" customHeight="1" x14ac:dyDescent="0.3">
      <c r="A191" s="70">
        <v>44459</v>
      </c>
      <c r="B191" s="72">
        <v>78.550003000000004</v>
      </c>
      <c r="C191" s="72">
        <v>82.650002000000001</v>
      </c>
      <c r="D191" s="72">
        <v>77.599997999999999</v>
      </c>
      <c r="E191" s="72">
        <v>78.5</v>
      </c>
      <c r="F191" s="72">
        <v>78.5</v>
      </c>
      <c r="G191" s="72">
        <f t="shared" si="0"/>
        <v>-6.3677810550098171E-4</v>
      </c>
    </row>
    <row r="192" spans="1:7" ht="15.75" customHeight="1" x14ac:dyDescent="0.3">
      <c r="A192" s="70">
        <v>44460</v>
      </c>
      <c r="B192" s="72">
        <v>78.5</v>
      </c>
      <c r="C192" s="72">
        <v>81</v>
      </c>
      <c r="D192" s="72">
        <v>77.050003000000004</v>
      </c>
      <c r="E192" s="72">
        <v>79.75</v>
      </c>
      <c r="F192" s="72">
        <v>79.75</v>
      </c>
      <c r="G192" s="72">
        <f t="shared" si="0"/>
        <v>1.5798116876591311E-2</v>
      </c>
    </row>
    <row r="193" spans="1:7" ht="15.75" customHeight="1" x14ac:dyDescent="0.3">
      <c r="A193" s="70">
        <v>44461</v>
      </c>
      <c r="B193" s="72">
        <v>80.25</v>
      </c>
      <c r="C193" s="72">
        <v>80.449996999999996</v>
      </c>
      <c r="D193" s="72">
        <v>77.699996999999996</v>
      </c>
      <c r="E193" s="72">
        <v>78.199996999999996</v>
      </c>
      <c r="F193" s="72">
        <v>78.199996999999996</v>
      </c>
      <c r="G193" s="72">
        <f t="shared" si="0"/>
        <v>-1.962713247686072E-2</v>
      </c>
    </row>
    <row r="194" spans="1:7" ht="15.75" customHeight="1" x14ac:dyDescent="0.3">
      <c r="A194" s="70">
        <v>44462</v>
      </c>
      <c r="B194" s="72">
        <v>78.599997999999999</v>
      </c>
      <c r="C194" s="72">
        <v>79.150002000000001</v>
      </c>
      <c r="D194" s="72">
        <v>77.550003000000004</v>
      </c>
      <c r="E194" s="72">
        <v>77.849997999999999</v>
      </c>
      <c r="F194" s="72">
        <v>77.849997999999999</v>
      </c>
      <c r="G194" s="72">
        <f t="shared" si="0"/>
        <v>-4.4857365985165867E-3</v>
      </c>
    </row>
    <row r="195" spans="1:7" ht="15.75" customHeight="1" x14ac:dyDescent="0.3">
      <c r="A195" s="70">
        <v>44463</v>
      </c>
      <c r="B195" s="72">
        <v>77.849997999999999</v>
      </c>
      <c r="C195" s="72">
        <v>78.25</v>
      </c>
      <c r="D195" s="72">
        <v>75.550003000000004</v>
      </c>
      <c r="E195" s="72">
        <v>76.150002000000001</v>
      </c>
      <c r="F195" s="72">
        <v>76.150002000000001</v>
      </c>
      <c r="G195" s="72">
        <f t="shared" si="0"/>
        <v>-2.2078766984453463E-2</v>
      </c>
    </row>
    <row r="196" spans="1:7" ht="15.75" customHeight="1" x14ac:dyDescent="0.3">
      <c r="A196" s="70">
        <v>44466</v>
      </c>
      <c r="B196" s="72">
        <v>77.650002000000001</v>
      </c>
      <c r="C196" s="72">
        <v>78.75</v>
      </c>
      <c r="D196" s="72">
        <v>76.599997999999999</v>
      </c>
      <c r="E196" s="72">
        <v>77.300003000000004</v>
      </c>
      <c r="F196" s="72">
        <v>77.300003000000004</v>
      </c>
      <c r="G196" s="72">
        <f t="shared" si="0"/>
        <v>1.4988888798084132E-2</v>
      </c>
    </row>
    <row r="197" spans="1:7" ht="15.75" customHeight="1" x14ac:dyDescent="0.3">
      <c r="A197" s="70">
        <v>44467</v>
      </c>
      <c r="B197" s="72">
        <v>77.650002000000001</v>
      </c>
      <c r="C197" s="72">
        <v>77.699996999999996</v>
      </c>
      <c r="D197" s="72">
        <v>75.699996999999996</v>
      </c>
      <c r="E197" s="72">
        <v>76.050003000000004</v>
      </c>
      <c r="F197" s="72">
        <v>76.050003000000004</v>
      </c>
      <c r="G197" s="72">
        <f t="shared" si="0"/>
        <v>-1.6302936250174541E-2</v>
      </c>
    </row>
    <row r="198" spans="1:7" ht="15.75" customHeight="1" x14ac:dyDescent="0.3">
      <c r="A198" s="70">
        <v>44468</v>
      </c>
      <c r="B198" s="72">
        <v>75.699996999999996</v>
      </c>
      <c r="C198" s="72">
        <v>76.75</v>
      </c>
      <c r="D198" s="72">
        <v>75</v>
      </c>
      <c r="E198" s="72">
        <v>75.800003000000004</v>
      </c>
      <c r="F198" s="72">
        <v>75.800003000000004</v>
      </c>
      <c r="G198" s="72">
        <f t="shared" si="0"/>
        <v>-3.2927259268712376E-3</v>
      </c>
    </row>
    <row r="199" spans="1:7" ht="15.75" customHeight="1" x14ac:dyDescent="0.3">
      <c r="A199" s="70">
        <v>44469</v>
      </c>
      <c r="B199" s="72">
        <v>76</v>
      </c>
      <c r="C199" s="72">
        <v>76.699996999999996</v>
      </c>
      <c r="D199" s="72">
        <v>74.949996999999996</v>
      </c>
      <c r="E199" s="72">
        <v>75.150002000000001</v>
      </c>
      <c r="F199" s="72">
        <v>75.150002000000001</v>
      </c>
      <c r="G199" s="72">
        <f t="shared" si="0"/>
        <v>-8.6121894137387352E-3</v>
      </c>
    </row>
    <row r="200" spans="1:7" ht="15.75" customHeight="1" x14ac:dyDescent="0.3">
      <c r="A200" s="70">
        <v>44470</v>
      </c>
      <c r="B200" s="72">
        <v>74.199996999999996</v>
      </c>
      <c r="C200" s="72">
        <v>76.400002000000001</v>
      </c>
      <c r="D200" s="72">
        <v>74.199996999999996</v>
      </c>
      <c r="E200" s="72">
        <v>75</v>
      </c>
      <c r="F200" s="72">
        <v>75</v>
      </c>
      <c r="G200" s="72">
        <f t="shared" si="0"/>
        <v>-1.9980292761124889E-3</v>
      </c>
    </row>
    <row r="201" spans="1:7" ht="15.75" customHeight="1" x14ac:dyDescent="0.3">
      <c r="A201" s="70">
        <v>44473</v>
      </c>
      <c r="B201" s="72">
        <v>75.650002000000001</v>
      </c>
      <c r="C201" s="72">
        <v>76.099997999999999</v>
      </c>
      <c r="D201" s="72">
        <v>74.849997999999999</v>
      </c>
      <c r="E201" s="72">
        <v>75.25</v>
      </c>
      <c r="F201" s="72">
        <v>75.25</v>
      </c>
      <c r="G201" s="72">
        <f t="shared" si="0"/>
        <v>3.3277900926747457E-3</v>
      </c>
    </row>
    <row r="202" spans="1:7" ht="15.75" customHeight="1" x14ac:dyDescent="0.3">
      <c r="A202" s="70">
        <v>44474</v>
      </c>
      <c r="B202" s="72">
        <v>75.25</v>
      </c>
      <c r="C202" s="72">
        <v>76</v>
      </c>
      <c r="D202" s="72">
        <v>75.25</v>
      </c>
      <c r="E202" s="72">
        <v>75.400002000000001</v>
      </c>
      <c r="F202" s="72">
        <v>75.400002000000001</v>
      </c>
      <c r="G202" s="72">
        <f t="shared" si="0"/>
        <v>1.9913979101237986E-3</v>
      </c>
    </row>
    <row r="203" spans="1:7" ht="15.75" customHeight="1" x14ac:dyDescent="0.3">
      <c r="A203" s="70">
        <v>44475</v>
      </c>
      <c r="B203" s="72">
        <v>76</v>
      </c>
      <c r="C203" s="72">
        <v>76</v>
      </c>
      <c r="D203" s="72">
        <v>61.099997999999999</v>
      </c>
      <c r="E203" s="72">
        <v>70.849997999999999</v>
      </c>
      <c r="F203" s="72">
        <v>70.849997999999999</v>
      </c>
      <c r="G203" s="72">
        <f t="shared" si="0"/>
        <v>-6.2242363631072037E-2</v>
      </c>
    </row>
    <row r="204" spans="1:7" ht="15.75" customHeight="1" x14ac:dyDescent="0.3">
      <c r="A204" s="70">
        <v>44476</v>
      </c>
      <c r="B204" s="72">
        <v>72.449996999999996</v>
      </c>
      <c r="C204" s="72">
        <v>75.599997999999999</v>
      </c>
      <c r="D204" s="72">
        <v>72.449996999999996</v>
      </c>
      <c r="E204" s="72">
        <v>75.099997999999999</v>
      </c>
      <c r="F204" s="72">
        <v>75.099997999999999</v>
      </c>
      <c r="G204" s="72">
        <f t="shared" si="0"/>
        <v>5.8255594230893305E-2</v>
      </c>
    </row>
    <row r="205" spans="1:7" ht="15.75" customHeight="1" x14ac:dyDescent="0.3">
      <c r="A205" s="70">
        <v>44477</v>
      </c>
      <c r="B205" s="72">
        <v>75.099997999999999</v>
      </c>
      <c r="C205" s="72">
        <v>75.449996999999996</v>
      </c>
      <c r="D205" s="72">
        <v>74.050003000000004</v>
      </c>
      <c r="E205" s="72">
        <v>74.25</v>
      </c>
      <c r="F205" s="72">
        <v>74.25</v>
      </c>
      <c r="G205" s="72">
        <f t="shared" si="0"/>
        <v>-1.1382754456121233E-2</v>
      </c>
    </row>
    <row r="206" spans="1:7" ht="15.75" customHeight="1" x14ac:dyDescent="0.3">
      <c r="A206" s="70">
        <v>44480</v>
      </c>
      <c r="B206" s="72">
        <v>74.849997999999999</v>
      </c>
      <c r="C206" s="72">
        <v>77.650002000000001</v>
      </c>
      <c r="D206" s="72">
        <v>74.349997999999999</v>
      </c>
      <c r="E206" s="72">
        <v>75.650002000000001</v>
      </c>
      <c r="F206" s="72">
        <v>75.650002000000001</v>
      </c>
      <c r="G206" s="72">
        <f t="shared" si="0"/>
        <v>1.867968898909696E-2</v>
      </c>
    </row>
    <row r="207" spans="1:7" ht="15.75" customHeight="1" x14ac:dyDescent="0.3">
      <c r="A207" s="70">
        <v>44481</v>
      </c>
      <c r="B207" s="72">
        <v>75.650002000000001</v>
      </c>
      <c r="C207" s="72">
        <v>75.800003000000004</v>
      </c>
      <c r="D207" s="72">
        <v>74.550003000000004</v>
      </c>
      <c r="E207" s="72">
        <v>75</v>
      </c>
      <c r="F207" s="72">
        <v>75</v>
      </c>
      <c r="G207" s="72">
        <f t="shared" si="0"/>
        <v>-8.6293531355953988E-3</v>
      </c>
    </row>
    <row r="208" spans="1:7" ht="15.75" customHeight="1" x14ac:dyDescent="0.3">
      <c r="A208" s="70">
        <v>44482</v>
      </c>
      <c r="B208" s="72">
        <v>78.5</v>
      </c>
      <c r="C208" s="72">
        <v>79.449996999999996</v>
      </c>
      <c r="D208" s="72">
        <v>77.099997999999999</v>
      </c>
      <c r="E208" s="72">
        <v>77.550003000000004</v>
      </c>
      <c r="F208" s="72">
        <v>77.550003000000004</v>
      </c>
      <c r="G208" s="72">
        <f t="shared" si="0"/>
        <v>3.3434814770956188E-2</v>
      </c>
    </row>
    <row r="209" spans="1:7" ht="15.75" customHeight="1" x14ac:dyDescent="0.3">
      <c r="A209" s="70">
        <v>44483</v>
      </c>
      <c r="B209" s="72">
        <v>78.199996999999996</v>
      </c>
      <c r="C209" s="72">
        <v>78.199996999999996</v>
      </c>
      <c r="D209" s="72">
        <v>76.050003000000004</v>
      </c>
      <c r="E209" s="72">
        <v>76.550003000000004</v>
      </c>
      <c r="F209" s="72">
        <v>76.550003000000004</v>
      </c>
      <c r="G209" s="72">
        <f t="shared" si="0"/>
        <v>-1.2978767013502765E-2</v>
      </c>
    </row>
    <row r="210" spans="1:7" ht="15.75" customHeight="1" x14ac:dyDescent="0.3">
      <c r="A210" s="70">
        <v>44487</v>
      </c>
      <c r="B210" s="72">
        <v>75.349997999999999</v>
      </c>
      <c r="C210" s="72">
        <v>77.25</v>
      </c>
      <c r="D210" s="72">
        <v>75.349997999999999</v>
      </c>
      <c r="E210" s="72">
        <v>75.800003000000004</v>
      </c>
      <c r="F210" s="72">
        <v>75.800003000000004</v>
      </c>
      <c r="G210" s="72">
        <f t="shared" si="0"/>
        <v>-9.8458290676022315E-3</v>
      </c>
    </row>
    <row r="211" spans="1:7" ht="15.75" customHeight="1" x14ac:dyDescent="0.3">
      <c r="A211" s="70">
        <v>44488</v>
      </c>
      <c r="B211" s="72">
        <v>76.900002000000001</v>
      </c>
      <c r="C211" s="72">
        <v>77</v>
      </c>
      <c r="D211" s="72">
        <v>73.849997999999999</v>
      </c>
      <c r="E211" s="72">
        <v>74.349997999999999</v>
      </c>
      <c r="F211" s="72">
        <v>74.349997999999999</v>
      </c>
      <c r="G211" s="72">
        <f t="shared" si="0"/>
        <v>-1.9314686219796161E-2</v>
      </c>
    </row>
    <row r="212" spans="1:7" ht="15.75" customHeight="1" x14ac:dyDescent="0.3">
      <c r="A212" s="70">
        <v>44489</v>
      </c>
      <c r="B212" s="72">
        <v>74.5</v>
      </c>
      <c r="C212" s="72">
        <v>75.099997999999999</v>
      </c>
      <c r="D212" s="72">
        <v>72.800003000000004</v>
      </c>
      <c r="E212" s="72">
        <v>73.599997999999999</v>
      </c>
      <c r="F212" s="72">
        <v>73.599997999999999</v>
      </c>
      <c r="G212" s="72">
        <f t="shared" si="0"/>
        <v>-1.0138647445448361E-2</v>
      </c>
    </row>
    <row r="213" spans="1:7" ht="15.75" customHeight="1" x14ac:dyDescent="0.3">
      <c r="A213" s="70">
        <v>44490</v>
      </c>
      <c r="B213" s="72">
        <v>74</v>
      </c>
      <c r="C213" s="72">
        <v>74.650002000000001</v>
      </c>
      <c r="D213" s="72">
        <v>73.25</v>
      </c>
      <c r="E213" s="72">
        <v>73.800003000000004</v>
      </c>
      <c r="F213" s="72">
        <v>73.800003000000004</v>
      </c>
      <c r="G213" s="72">
        <f t="shared" si="0"/>
        <v>2.7137736959153128E-3</v>
      </c>
    </row>
    <row r="214" spans="1:7" ht="15.75" customHeight="1" x14ac:dyDescent="0.3">
      <c r="A214" s="70">
        <v>44491</v>
      </c>
      <c r="B214" s="72">
        <v>76</v>
      </c>
      <c r="C214" s="72">
        <v>76</v>
      </c>
      <c r="D214" s="72">
        <v>72.650002000000001</v>
      </c>
      <c r="E214" s="72">
        <v>73.25</v>
      </c>
      <c r="F214" s="72">
        <v>73.25</v>
      </c>
      <c r="G214" s="72">
        <f t="shared" si="0"/>
        <v>-7.4805243596559028E-3</v>
      </c>
    </row>
    <row r="215" spans="1:7" ht="15.75" customHeight="1" x14ac:dyDescent="0.3">
      <c r="A215" s="70">
        <v>44494</v>
      </c>
      <c r="B215" s="72">
        <v>74</v>
      </c>
      <c r="C215" s="72">
        <v>74</v>
      </c>
      <c r="D215" s="72">
        <v>71.5</v>
      </c>
      <c r="E215" s="72">
        <v>72.599997999999999</v>
      </c>
      <c r="F215" s="72">
        <v>72.599997999999999</v>
      </c>
      <c r="G215" s="72">
        <f t="shared" si="0"/>
        <v>-8.913353614636018E-3</v>
      </c>
    </row>
    <row r="216" spans="1:7" ht="15.75" customHeight="1" x14ac:dyDescent="0.3">
      <c r="A216" s="70">
        <v>44495</v>
      </c>
      <c r="B216" s="72">
        <v>73</v>
      </c>
      <c r="C216" s="72">
        <v>73.349997999999999</v>
      </c>
      <c r="D216" s="72">
        <v>72.300003000000004</v>
      </c>
      <c r="E216" s="72">
        <v>72.5</v>
      </c>
      <c r="F216" s="72">
        <v>72.5</v>
      </c>
      <c r="G216" s="72">
        <f t="shared" si="0"/>
        <v>-1.3783324219115024E-3</v>
      </c>
    </row>
    <row r="217" spans="1:7" ht="15.75" customHeight="1" x14ac:dyDescent="0.3">
      <c r="A217" s="70">
        <v>44496</v>
      </c>
      <c r="B217" s="72">
        <v>72.5</v>
      </c>
      <c r="C217" s="72">
        <v>73.449996999999996</v>
      </c>
      <c r="D217" s="72">
        <v>72.199996999999996</v>
      </c>
      <c r="E217" s="72">
        <v>72.5</v>
      </c>
      <c r="F217" s="72">
        <v>72.5</v>
      </c>
      <c r="G217" s="72">
        <f t="shared" si="0"/>
        <v>0</v>
      </c>
    </row>
    <row r="218" spans="1:7" ht="15.75" customHeight="1" x14ac:dyDescent="0.3">
      <c r="A218" s="70">
        <v>44497</v>
      </c>
      <c r="B218" s="72">
        <v>73.300003000000004</v>
      </c>
      <c r="C218" s="72">
        <v>73.300003000000004</v>
      </c>
      <c r="D218" s="72">
        <v>70.650002000000001</v>
      </c>
      <c r="E218" s="72">
        <v>71.099997999999999</v>
      </c>
      <c r="F218" s="72">
        <v>71.099997999999999</v>
      </c>
      <c r="G218" s="72">
        <f t="shared" si="0"/>
        <v>-1.9499253180829484E-2</v>
      </c>
    </row>
    <row r="219" spans="1:7" ht="15.75" customHeight="1" x14ac:dyDescent="0.3">
      <c r="A219" s="70">
        <v>44498</v>
      </c>
      <c r="B219" s="72">
        <v>71.650002000000001</v>
      </c>
      <c r="C219" s="72">
        <v>71.949996999999996</v>
      </c>
      <c r="D219" s="72">
        <v>69.550003000000004</v>
      </c>
      <c r="E219" s="72">
        <v>70.800003000000004</v>
      </c>
      <c r="F219" s="72">
        <v>70.800003000000004</v>
      </c>
      <c r="G219" s="72">
        <f t="shared" si="0"/>
        <v>-4.2282656072449411E-3</v>
      </c>
    </row>
    <row r="220" spans="1:7" ht="15.75" customHeight="1" x14ac:dyDescent="0.3">
      <c r="A220" s="70">
        <v>44501</v>
      </c>
      <c r="B220" s="72">
        <v>71</v>
      </c>
      <c r="C220" s="72">
        <v>71.599997999999999</v>
      </c>
      <c r="D220" s="72">
        <v>70.599997999999999</v>
      </c>
      <c r="E220" s="72">
        <v>70.849997999999999</v>
      </c>
      <c r="F220" s="72">
        <v>70.849997999999999</v>
      </c>
      <c r="G220" s="72">
        <f t="shared" si="0"/>
        <v>7.0589483548245317E-4</v>
      </c>
    </row>
    <row r="221" spans="1:7" ht="15.75" customHeight="1" x14ac:dyDescent="0.3">
      <c r="A221" s="70">
        <v>44502</v>
      </c>
      <c r="B221" s="72">
        <v>71.199996999999996</v>
      </c>
      <c r="C221" s="72">
        <v>71.550003000000004</v>
      </c>
      <c r="D221" s="72">
        <v>70.5</v>
      </c>
      <c r="E221" s="72">
        <v>70.900002000000001</v>
      </c>
      <c r="F221" s="72">
        <v>70.900002000000001</v>
      </c>
      <c r="G221" s="72">
        <f t="shared" si="0"/>
        <v>7.0552383878927122E-4</v>
      </c>
    </row>
    <row r="222" spans="1:7" ht="15.75" customHeight="1" x14ac:dyDescent="0.3">
      <c r="A222" s="70">
        <v>44503</v>
      </c>
      <c r="B222" s="72">
        <v>70.900002000000001</v>
      </c>
      <c r="C222" s="72">
        <v>71.25</v>
      </c>
      <c r="D222" s="72">
        <v>69.25</v>
      </c>
      <c r="E222" s="72">
        <v>69.699996999999996</v>
      </c>
      <c r="F222" s="72">
        <v>69.699996999999996</v>
      </c>
      <c r="G222" s="72">
        <f t="shared" si="0"/>
        <v>-1.7070187021955813E-2</v>
      </c>
    </row>
    <row r="223" spans="1:7" ht="15.75" customHeight="1" x14ac:dyDescent="0.3">
      <c r="A223" s="70">
        <v>44504</v>
      </c>
      <c r="B223" s="72">
        <v>69.599997999999999</v>
      </c>
      <c r="C223" s="72">
        <v>70.900002000000001</v>
      </c>
      <c r="D223" s="72">
        <v>69.599997999999999</v>
      </c>
      <c r="E223" s="72">
        <v>70.550003000000004</v>
      </c>
      <c r="F223" s="72">
        <v>70.550003000000004</v>
      </c>
      <c r="G223" s="72">
        <f t="shared" si="0"/>
        <v>1.2121446096985237E-2</v>
      </c>
    </row>
    <row r="224" spans="1:7" ht="15.75" customHeight="1" x14ac:dyDescent="0.3">
      <c r="A224" s="70">
        <v>44508</v>
      </c>
      <c r="B224" s="72">
        <v>70.800003000000004</v>
      </c>
      <c r="C224" s="72">
        <v>73.199996999999996</v>
      </c>
      <c r="D224" s="72">
        <v>70.550003000000004</v>
      </c>
      <c r="E224" s="72">
        <v>72.5</v>
      </c>
      <c r="F224" s="72">
        <v>72.5</v>
      </c>
      <c r="G224" s="72">
        <f t="shared" si="0"/>
        <v>2.726484103877367E-2</v>
      </c>
    </row>
    <row r="225" spans="1:7" ht="15.75" customHeight="1" x14ac:dyDescent="0.3">
      <c r="A225" s="70">
        <v>44509</v>
      </c>
      <c r="B225" s="72">
        <v>72.75</v>
      </c>
      <c r="C225" s="72">
        <v>75.5</v>
      </c>
      <c r="D225" s="72">
        <v>72.349997999999999</v>
      </c>
      <c r="E225" s="72">
        <v>74.349997999999999</v>
      </c>
      <c r="F225" s="72">
        <v>74.349997999999999</v>
      </c>
      <c r="G225" s="72">
        <f t="shared" si="0"/>
        <v>2.5197084145736379E-2</v>
      </c>
    </row>
    <row r="226" spans="1:7" ht="15.75" customHeight="1" x14ac:dyDescent="0.3">
      <c r="A226" s="70">
        <v>44510</v>
      </c>
      <c r="B226" s="72">
        <v>74.400002000000001</v>
      </c>
      <c r="C226" s="72">
        <v>75.699996999999996</v>
      </c>
      <c r="D226" s="72">
        <v>73.300003000000004</v>
      </c>
      <c r="E226" s="72">
        <v>73.5</v>
      </c>
      <c r="F226" s="72">
        <v>73.5</v>
      </c>
      <c r="G226" s="72">
        <f t="shared" si="0"/>
        <v>-1.1498239787574464E-2</v>
      </c>
    </row>
    <row r="227" spans="1:7" ht="15.75" customHeight="1" x14ac:dyDescent="0.3">
      <c r="A227" s="70">
        <v>44511</v>
      </c>
      <c r="B227" s="72">
        <v>73.800003000000004</v>
      </c>
      <c r="C227" s="72">
        <v>74.300003000000004</v>
      </c>
      <c r="D227" s="72">
        <v>72.300003000000004</v>
      </c>
      <c r="E227" s="72">
        <v>73.199996999999996</v>
      </c>
      <c r="F227" s="72">
        <v>73.199996999999996</v>
      </c>
      <c r="G227" s="72">
        <f t="shared" si="0"/>
        <v>-4.0900262351325741E-3</v>
      </c>
    </row>
    <row r="228" spans="1:7" ht="15.75" customHeight="1" x14ac:dyDescent="0.3">
      <c r="A228" s="70">
        <v>44512</v>
      </c>
      <c r="B228" s="72">
        <v>73.25</v>
      </c>
      <c r="C228" s="72">
        <v>76</v>
      </c>
      <c r="D228" s="72">
        <v>72.599997999999999</v>
      </c>
      <c r="E228" s="72">
        <v>74</v>
      </c>
      <c r="F228" s="72">
        <v>74</v>
      </c>
      <c r="G228" s="72">
        <f t="shared" si="0"/>
        <v>1.0869713220511425E-2</v>
      </c>
    </row>
    <row r="229" spans="1:7" ht="15.75" customHeight="1" x14ac:dyDescent="0.3">
      <c r="A229" s="70">
        <v>44515</v>
      </c>
      <c r="B229" s="72">
        <v>73</v>
      </c>
      <c r="C229" s="72">
        <v>74.349997999999999</v>
      </c>
      <c r="D229" s="72">
        <v>70.699996999999996</v>
      </c>
      <c r="E229" s="72">
        <v>71.25</v>
      </c>
      <c r="F229" s="72">
        <v>71.25</v>
      </c>
      <c r="G229" s="72">
        <f t="shared" si="0"/>
        <v>-3.7870274055409853E-2</v>
      </c>
    </row>
    <row r="230" spans="1:7" ht="15.75" customHeight="1" x14ac:dyDescent="0.3">
      <c r="A230" s="70">
        <v>44516</v>
      </c>
      <c r="B230" s="72">
        <v>72.5</v>
      </c>
      <c r="C230" s="72">
        <v>79.400002000000001</v>
      </c>
      <c r="D230" s="72">
        <v>71.5</v>
      </c>
      <c r="E230" s="72">
        <v>78.150002000000001</v>
      </c>
      <c r="F230" s="72">
        <v>78.150002000000001</v>
      </c>
      <c r="G230" s="72">
        <f t="shared" si="0"/>
        <v>9.2435263310536031E-2</v>
      </c>
    </row>
    <row r="231" spans="1:7" ht="15.75" customHeight="1" x14ac:dyDescent="0.3">
      <c r="A231" s="70">
        <v>44517</v>
      </c>
      <c r="B231" s="72">
        <v>78.900002000000001</v>
      </c>
      <c r="C231" s="72">
        <v>79.349997999999999</v>
      </c>
      <c r="D231" s="72">
        <v>76.099997999999999</v>
      </c>
      <c r="E231" s="72">
        <v>78.099997999999999</v>
      </c>
      <c r="F231" s="72">
        <v>78.099997999999999</v>
      </c>
      <c r="G231" s="72">
        <f t="shared" si="0"/>
        <v>-6.4005122185062315E-4</v>
      </c>
    </row>
    <row r="232" spans="1:7" ht="15.75" customHeight="1" x14ac:dyDescent="0.3">
      <c r="A232" s="70">
        <v>44518</v>
      </c>
      <c r="B232" s="72">
        <v>77.949996999999996</v>
      </c>
      <c r="C232" s="72">
        <v>78.599997999999999</v>
      </c>
      <c r="D232" s="72">
        <v>74.5</v>
      </c>
      <c r="E232" s="72">
        <v>77.400002000000001</v>
      </c>
      <c r="F232" s="72">
        <v>77.400002000000001</v>
      </c>
      <c r="G232" s="72">
        <f t="shared" si="0"/>
        <v>-9.003224801970881E-3</v>
      </c>
    </row>
    <row r="233" spans="1:7" ht="15.75" customHeight="1" x14ac:dyDescent="0.3">
      <c r="A233" s="70">
        <v>44522</v>
      </c>
      <c r="B233" s="72">
        <v>77.75</v>
      </c>
      <c r="C233" s="72">
        <v>80.099997999999999</v>
      </c>
      <c r="D233" s="72">
        <v>75.599997999999999</v>
      </c>
      <c r="E233" s="72">
        <v>78.5</v>
      </c>
      <c r="F233" s="72">
        <v>78.5</v>
      </c>
      <c r="G233" s="72">
        <f t="shared" si="0"/>
        <v>1.4111818352888283E-2</v>
      </c>
    </row>
    <row r="234" spans="1:7" ht="15.75" customHeight="1" x14ac:dyDescent="0.3">
      <c r="A234" s="70">
        <v>44523</v>
      </c>
      <c r="B234" s="72">
        <v>79.900002000000001</v>
      </c>
      <c r="C234" s="72">
        <v>85.150002000000001</v>
      </c>
      <c r="D234" s="72">
        <v>77.699996999999996</v>
      </c>
      <c r="E234" s="72">
        <v>84.449996999999996</v>
      </c>
      <c r="F234" s="72">
        <v>84.449996999999996</v>
      </c>
      <c r="G234" s="72">
        <f t="shared" si="0"/>
        <v>7.306098294146704E-2</v>
      </c>
    </row>
    <row r="235" spans="1:7" ht="15.75" customHeight="1" x14ac:dyDescent="0.3">
      <c r="A235" s="70">
        <v>44524</v>
      </c>
      <c r="B235" s="72">
        <v>85.150002000000001</v>
      </c>
      <c r="C235" s="72">
        <v>87.300003000000004</v>
      </c>
      <c r="D235" s="72">
        <v>81.550003000000004</v>
      </c>
      <c r="E235" s="72">
        <v>82.849997999999999</v>
      </c>
      <c r="F235" s="72">
        <v>82.849997999999999</v>
      </c>
      <c r="G235" s="72">
        <f t="shared" si="0"/>
        <v>-1.9127887997270113E-2</v>
      </c>
    </row>
    <row r="236" spans="1:7" ht="15.75" customHeight="1" x14ac:dyDescent="0.3">
      <c r="A236" s="70">
        <v>44525</v>
      </c>
      <c r="B236" s="72">
        <v>82.5</v>
      </c>
      <c r="C236" s="72">
        <v>83.400002000000001</v>
      </c>
      <c r="D236" s="72">
        <v>80.300003000000004</v>
      </c>
      <c r="E236" s="72">
        <v>80.900002000000001</v>
      </c>
      <c r="F236" s="72">
        <v>80.900002000000001</v>
      </c>
      <c r="G236" s="72">
        <f t="shared" si="0"/>
        <v>-2.3817870946235033E-2</v>
      </c>
    </row>
    <row r="237" spans="1:7" ht="15.75" customHeight="1" x14ac:dyDescent="0.3">
      <c r="A237" s="70">
        <v>44526</v>
      </c>
      <c r="B237" s="72">
        <v>78.25</v>
      </c>
      <c r="C237" s="72">
        <v>79.400002000000001</v>
      </c>
      <c r="D237" s="72">
        <v>74.25</v>
      </c>
      <c r="E237" s="72">
        <v>75.449996999999996</v>
      </c>
      <c r="F237" s="72">
        <v>75.449996999999996</v>
      </c>
      <c r="G237" s="72">
        <f t="shared" si="0"/>
        <v>-6.9743703333898954E-2</v>
      </c>
    </row>
    <row r="238" spans="1:7" ht="15.75" customHeight="1" x14ac:dyDescent="0.3">
      <c r="A238" s="70">
        <v>44529</v>
      </c>
      <c r="B238" s="72">
        <v>72.099997999999999</v>
      </c>
      <c r="C238" s="72">
        <v>73</v>
      </c>
      <c r="D238" s="72">
        <v>69.5</v>
      </c>
      <c r="E238" s="72">
        <v>70.75</v>
      </c>
      <c r="F238" s="72">
        <v>70.75</v>
      </c>
      <c r="G238" s="72">
        <f t="shared" si="0"/>
        <v>-6.4317608929078604E-2</v>
      </c>
    </row>
    <row r="239" spans="1:7" ht="15.75" customHeight="1" x14ac:dyDescent="0.3">
      <c r="A239" s="70">
        <v>44530</v>
      </c>
      <c r="B239" s="72">
        <v>70.099997999999999</v>
      </c>
      <c r="C239" s="72">
        <v>73.25</v>
      </c>
      <c r="D239" s="72">
        <v>69.050003000000004</v>
      </c>
      <c r="E239" s="72">
        <v>70.099997999999999</v>
      </c>
      <c r="F239" s="72">
        <v>70.099997999999999</v>
      </c>
      <c r="G239" s="72">
        <f t="shared" si="0"/>
        <v>-9.2297710134734492E-3</v>
      </c>
    </row>
    <row r="240" spans="1:7" ht="15.75" customHeight="1" x14ac:dyDescent="0.3">
      <c r="A240" s="70">
        <v>44531</v>
      </c>
      <c r="B240" s="72">
        <v>70.949996999999996</v>
      </c>
      <c r="C240" s="72">
        <v>72.150002000000001</v>
      </c>
      <c r="D240" s="72">
        <v>69.25</v>
      </c>
      <c r="E240" s="72">
        <v>71.150002000000001</v>
      </c>
      <c r="F240" s="72">
        <v>71.150002000000001</v>
      </c>
      <c r="G240" s="72">
        <f t="shared" si="0"/>
        <v>1.4867587135614913E-2</v>
      </c>
    </row>
    <row r="241" spans="1:7" ht="15.75" customHeight="1" x14ac:dyDescent="0.3">
      <c r="A241" s="70">
        <v>44532</v>
      </c>
      <c r="B241" s="72">
        <v>71.199996999999996</v>
      </c>
      <c r="C241" s="72">
        <v>72.400002000000001</v>
      </c>
      <c r="D241" s="72">
        <v>70.199996999999996</v>
      </c>
      <c r="E241" s="72">
        <v>71.400002000000001</v>
      </c>
      <c r="F241" s="72">
        <v>71.400002000000001</v>
      </c>
      <c r="G241" s="72">
        <f t="shared" si="0"/>
        <v>3.5075447112541723E-3</v>
      </c>
    </row>
    <row r="242" spans="1:7" ht="15.75" customHeight="1" x14ac:dyDescent="0.3">
      <c r="A242" s="70">
        <v>44533</v>
      </c>
      <c r="B242" s="72">
        <v>71.400002000000001</v>
      </c>
      <c r="C242" s="72">
        <v>72.25</v>
      </c>
      <c r="D242" s="72">
        <v>70.199996999999996</v>
      </c>
      <c r="E242" s="72">
        <v>71.300003000000004</v>
      </c>
      <c r="F242" s="72">
        <v>71.300003000000004</v>
      </c>
      <c r="G242" s="72">
        <f t="shared" si="0"/>
        <v>-1.4015278607570237E-3</v>
      </c>
    </row>
    <row r="243" spans="1:7" ht="15.75" customHeight="1" x14ac:dyDescent="0.3">
      <c r="A243" s="70">
        <v>44536</v>
      </c>
      <c r="B243" s="72">
        <v>70.849997999999999</v>
      </c>
      <c r="C243" s="72">
        <v>71.699996999999996</v>
      </c>
      <c r="D243" s="72">
        <v>68.099997999999999</v>
      </c>
      <c r="E243" s="72">
        <v>68.849997999999999</v>
      </c>
      <c r="F243" s="72">
        <v>68.849997999999999</v>
      </c>
      <c r="G243" s="72">
        <f t="shared" si="0"/>
        <v>-3.496617336997878E-2</v>
      </c>
    </row>
    <row r="244" spans="1:7" ht="15.75" customHeight="1" x14ac:dyDescent="0.3">
      <c r="A244" s="70">
        <v>44537</v>
      </c>
      <c r="B244" s="72">
        <v>69.400002000000001</v>
      </c>
      <c r="C244" s="72">
        <v>70.349997999999999</v>
      </c>
      <c r="D244" s="72">
        <v>67.849997999999999</v>
      </c>
      <c r="E244" s="72">
        <v>68.449996999999996</v>
      </c>
      <c r="F244" s="72">
        <v>68.449996999999996</v>
      </c>
      <c r="G244" s="72">
        <f t="shared" si="0"/>
        <v>-5.8266882191614234E-3</v>
      </c>
    </row>
    <row r="245" spans="1:7" ht="15.75" customHeight="1" x14ac:dyDescent="0.3">
      <c r="A245" s="70">
        <v>44538</v>
      </c>
      <c r="B245" s="72">
        <v>66.150002000000001</v>
      </c>
      <c r="C245" s="72">
        <v>69.300003000000004</v>
      </c>
      <c r="D245" s="72">
        <v>66.150002000000001</v>
      </c>
      <c r="E245" s="72">
        <v>67.75</v>
      </c>
      <c r="F245" s="72">
        <v>67.75</v>
      </c>
      <c r="G245" s="72">
        <f t="shared" si="0"/>
        <v>-1.0279048147035248E-2</v>
      </c>
    </row>
    <row r="246" spans="1:7" ht="15.75" customHeight="1" x14ac:dyDescent="0.3">
      <c r="A246" s="70">
        <v>44539</v>
      </c>
      <c r="B246" s="72">
        <v>68</v>
      </c>
      <c r="C246" s="72">
        <v>71.650002000000001</v>
      </c>
      <c r="D246" s="72">
        <v>68</v>
      </c>
      <c r="E246" s="72">
        <v>70.449996999999996</v>
      </c>
      <c r="F246" s="72">
        <v>70.449996999999996</v>
      </c>
      <c r="G246" s="72">
        <f t="shared" si="0"/>
        <v>3.9078736001485405E-2</v>
      </c>
    </row>
    <row r="247" spans="1:7" ht="15.75" customHeight="1" x14ac:dyDescent="0.3">
      <c r="A247" s="70">
        <v>44540</v>
      </c>
      <c r="B247" s="72">
        <v>69.849997999999999</v>
      </c>
      <c r="C247" s="72">
        <v>70.75</v>
      </c>
      <c r="D247" s="72">
        <v>69.099997999999999</v>
      </c>
      <c r="E247" s="72">
        <v>70.349997999999999</v>
      </c>
      <c r="F247" s="72">
        <v>70.349997999999999</v>
      </c>
      <c r="G247" s="72">
        <f t="shared" si="0"/>
        <v>-1.4204406301802561E-3</v>
      </c>
    </row>
    <row r="248" spans="1:7" ht="15.75" customHeight="1" x14ac:dyDescent="0.25"/>
    <row r="249" spans="1:7" ht="15.75" customHeight="1" x14ac:dyDescent="0.25"/>
    <row r="250" spans="1:7" ht="15.75" customHeight="1" x14ac:dyDescent="0.25"/>
    <row r="251" spans="1:7" ht="15.75" customHeight="1" x14ac:dyDescent="0.25"/>
    <row r="252" spans="1:7" ht="15.75" customHeight="1" x14ac:dyDescent="0.25"/>
    <row r="253" spans="1:7" ht="15.75" customHeight="1" x14ac:dyDescent="0.25"/>
    <row r="254" spans="1:7" ht="15.75" customHeight="1" x14ac:dyDescent="0.25"/>
    <row r="255" spans="1:7" ht="15.75" customHeight="1" x14ac:dyDescent="0.25"/>
    <row r="256" spans="1:7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000"/>
  <sheetViews>
    <sheetView workbookViewId="0">
      <selection activeCell="U13" sqref="U13"/>
    </sheetView>
  </sheetViews>
  <sheetFormatPr defaultColWidth="12.59765625" defaultRowHeight="15" customHeight="1" x14ac:dyDescent="0.25"/>
  <cols>
    <col min="1" max="1" width="25" customWidth="1"/>
    <col min="2" max="2" width="13.09765625" customWidth="1"/>
    <col min="3" max="26" width="7.59765625" customWidth="1"/>
  </cols>
  <sheetData>
    <row r="1" spans="1:17" ht="14.4" x14ac:dyDescent="0.3">
      <c r="A1" s="4" t="s">
        <v>25</v>
      </c>
      <c r="B1" s="5">
        <v>0.05</v>
      </c>
      <c r="D1" s="6" t="s">
        <v>26</v>
      </c>
      <c r="E1" s="7"/>
      <c r="F1" s="7"/>
      <c r="G1" s="7"/>
      <c r="H1" s="7"/>
      <c r="I1" s="7"/>
      <c r="J1" s="7"/>
    </row>
    <row r="2" spans="1:17" ht="14.4" x14ac:dyDescent="0.3">
      <c r="A2" s="8"/>
      <c r="B2" s="9"/>
    </row>
    <row r="3" spans="1:17" ht="14.4" x14ac:dyDescent="0.3">
      <c r="A3" s="10" t="s">
        <v>27</v>
      </c>
      <c r="B3" s="9"/>
    </row>
    <row r="4" spans="1:17" ht="14.4" x14ac:dyDescent="0.3">
      <c r="A4" s="8"/>
      <c r="B4" s="9"/>
      <c r="F4" s="11" t="s">
        <v>28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14.4" x14ac:dyDescent="0.3">
      <c r="A5" s="13" t="s">
        <v>22</v>
      </c>
      <c r="B5" s="14">
        <v>7.2634697274927849</v>
      </c>
      <c r="F5" s="11" t="s">
        <v>29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2"/>
    </row>
    <row r="6" spans="1:17" ht="14.4" x14ac:dyDescent="0.3">
      <c r="A6" s="13" t="s">
        <v>30</v>
      </c>
      <c r="B6" s="14">
        <v>1.5229440799586927E-2</v>
      </c>
      <c r="F6" s="11" t="s">
        <v>31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2"/>
    </row>
    <row r="7" spans="1:17" ht="14.4" x14ac:dyDescent="0.3">
      <c r="A7" s="13" t="s">
        <v>32</v>
      </c>
      <c r="B7" s="14">
        <f>('HDFC Historical Data'!I12-'Sharpe Ratio Analysis'!B1)/'HDFC Historical Data'!I17</f>
        <v>-304.97987952175282</v>
      </c>
      <c r="F7" s="11" t="s">
        <v>33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2"/>
    </row>
    <row r="8" spans="1:17" ht="14.4" x14ac:dyDescent="0.3">
      <c r="A8" s="8"/>
      <c r="B8" s="9"/>
      <c r="F8" s="11" t="s">
        <v>34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2"/>
    </row>
    <row r="9" spans="1:17" ht="14.4" x14ac:dyDescent="0.3">
      <c r="A9" s="10" t="s">
        <v>35</v>
      </c>
      <c r="B9" s="9"/>
      <c r="F9" s="11" t="s">
        <v>36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2"/>
    </row>
    <row r="10" spans="1:17" ht="14.4" x14ac:dyDescent="0.3">
      <c r="A10" s="8"/>
      <c r="B10" s="9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ht="14.4" x14ac:dyDescent="0.3">
      <c r="A11" s="13" t="s">
        <v>22</v>
      </c>
      <c r="B11" s="14">
        <v>4.5411648879951212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 ht="14.4" x14ac:dyDescent="0.3">
      <c r="A12" s="13" t="s">
        <v>30</v>
      </c>
      <c r="B12" s="14">
        <v>2.3360757267156678E-2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7" ht="14.4" x14ac:dyDescent="0.3">
      <c r="A13" s="13" t="s">
        <v>32</v>
      </c>
      <c r="B13" s="14">
        <f>('ONGC Historical Data'!I11-'Sharpe Ratio Analysis'!B1)/'ONGC Historical Data'!I16</f>
        <v>-214.82485941204817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7" ht="14.4" x14ac:dyDescent="0.3">
      <c r="A14" s="8"/>
      <c r="B14" s="9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</row>
    <row r="15" spans="1:17" ht="14.4" x14ac:dyDescent="0.3">
      <c r="A15" s="10" t="s">
        <v>37</v>
      </c>
      <c r="B15" s="9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</row>
    <row r="16" spans="1:17" ht="14.4" x14ac:dyDescent="0.3">
      <c r="A16" s="8"/>
      <c r="B16" s="9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1:17" ht="14.4" x14ac:dyDescent="0.3">
      <c r="A17" s="13" t="s">
        <v>22</v>
      </c>
      <c r="B17" s="14">
        <v>4.5627839999999997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</row>
    <row r="18" spans="1:17" ht="14.4" x14ac:dyDescent="0.3">
      <c r="A18" s="13" t="s">
        <v>30</v>
      </c>
      <c r="B18" s="14">
        <v>7.2608788718210257E-4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1:17" ht="14.4" x14ac:dyDescent="0.3">
      <c r="A19" s="13" t="s">
        <v>32</v>
      </c>
      <c r="B19" s="14">
        <f>('SpiceJet Historical Data'!I11-'Sharpe Ratio Analysis'!B1)/'SpiceJet Historical Data'!I16</f>
        <v>-190.02716198815753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ht="14.4" x14ac:dyDescent="0.3"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5.75" customHeight="1" x14ac:dyDescent="0.3"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1:17" ht="15.75" customHeight="1" x14ac:dyDescent="0.25"/>
    <row r="23" spans="1:17" ht="15.75" customHeight="1" x14ac:dyDescent="0.25"/>
    <row r="24" spans="1:17" ht="15.75" customHeight="1" x14ac:dyDescent="0.25"/>
    <row r="25" spans="1:17" ht="15.75" customHeight="1" x14ac:dyDescent="0.25"/>
    <row r="26" spans="1:17" ht="15.75" customHeight="1" x14ac:dyDescent="0.25"/>
    <row r="27" spans="1:17" ht="15.75" customHeight="1" x14ac:dyDescent="0.25"/>
    <row r="28" spans="1:17" ht="15.75" customHeight="1" x14ac:dyDescent="0.25"/>
    <row r="29" spans="1:17" ht="15.75" customHeight="1" x14ac:dyDescent="0.25"/>
    <row r="30" spans="1:17" ht="15.75" customHeight="1" x14ac:dyDescent="0.25"/>
    <row r="31" spans="1:17" ht="15.75" customHeight="1" x14ac:dyDescent="0.25"/>
    <row r="32" spans="1:1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>
      <selection activeCell="D2" sqref="D2:D246"/>
    </sheetView>
  </sheetViews>
  <sheetFormatPr defaultColWidth="12.59765625" defaultRowHeight="15" customHeight="1" x14ac:dyDescent="0.25"/>
  <cols>
    <col min="1" max="26" width="17.09765625" customWidth="1"/>
  </cols>
  <sheetData>
    <row r="1" spans="1:26" ht="14.4" x14ac:dyDescent="0.3">
      <c r="A1" s="38" t="s">
        <v>38</v>
      </c>
      <c r="B1" s="38" t="s">
        <v>39</v>
      </c>
      <c r="C1" s="38" t="s">
        <v>40</v>
      </c>
      <c r="D1" s="38" t="s">
        <v>41</v>
      </c>
      <c r="E1" s="38" t="s">
        <v>42</v>
      </c>
      <c r="F1" s="38" t="s">
        <v>43</v>
      </c>
      <c r="G1" s="38" t="s">
        <v>44</v>
      </c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14.4" x14ac:dyDescent="0.3">
      <c r="A2" s="39">
        <v>1388</v>
      </c>
      <c r="B2" s="41">
        <v>102.550003</v>
      </c>
      <c r="C2" s="52">
        <f t="shared" ref="C2:D2" si="0">LN(A3/A2)</f>
        <v>4.9946751257513187E-3</v>
      </c>
      <c r="D2" s="53">
        <f t="shared" si="0"/>
        <v>-4.8771519394884104E-4</v>
      </c>
      <c r="E2" s="43">
        <f t="shared" ref="E2:E246" si="1">C2+D2</f>
        <v>4.5069599318024777E-3</v>
      </c>
      <c r="F2" s="44">
        <f>VAR(E2:E246)</f>
        <v>8.5867886907804096E-4</v>
      </c>
      <c r="G2" s="44">
        <f>CORREL(A2:A247,B2:B247)</f>
        <v>0.621575171872632</v>
      </c>
    </row>
    <row r="3" spans="1:26" ht="14.4" x14ac:dyDescent="0.3">
      <c r="A3" s="40">
        <v>1394.9499510000001</v>
      </c>
      <c r="B3" s="42">
        <v>102.5</v>
      </c>
      <c r="C3" s="52">
        <f t="shared" ref="C3:D3" si="2">LN(A4/A3)</f>
        <v>1.5542304861102118E-2</v>
      </c>
      <c r="D3" s="53">
        <f t="shared" si="2"/>
        <v>1.0674511941900264E-2</v>
      </c>
      <c r="E3" s="43">
        <f t="shared" si="1"/>
        <v>2.6216816803002384E-2</v>
      </c>
      <c r="F3" s="44"/>
      <c r="G3" s="44"/>
    </row>
    <row r="4" spans="1:26" ht="14.4" x14ac:dyDescent="0.3">
      <c r="A4" s="40">
        <v>1416.8000489999999</v>
      </c>
      <c r="B4" s="42">
        <v>103.599998</v>
      </c>
      <c r="C4" s="52">
        <f t="shared" ref="C4:D4" si="3">LN(A5/A4)</f>
        <v>1.9708479492929174E-2</v>
      </c>
      <c r="D4" s="53">
        <f t="shared" si="3"/>
        <v>1.9121041812403854E-2</v>
      </c>
      <c r="E4" s="43">
        <f t="shared" si="1"/>
        <v>3.8829521305333028E-2</v>
      </c>
      <c r="F4" s="44"/>
      <c r="G4" s="44"/>
    </row>
    <row r="5" spans="1:26" ht="14.4" x14ac:dyDescent="0.3">
      <c r="A5" s="40">
        <v>1445</v>
      </c>
      <c r="B5" s="42">
        <v>105.599998</v>
      </c>
      <c r="C5" s="52">
        <f t="shared" ref="C5:D5" si="4">LN(A6/A5)</f>
        <v>-3.6745970490919501E-3</v>
      </c>
      <c r="D5" s="53">
        <f t="shared" si="4"/>
        <v>-3.1748650049673408E-2</v>
      </c>
      <c r="E5" s="43">
        <f t="shared" si="1"/>
        <v>-3.5423247098765355E-2</v>
      </c>
      <c r="F5" s="44"/>
      <c r="G5" s="44"/>
    </row>
    <row r="6" spans="1:26" ht="14.4" x14ac:dyDescent="0.3">
      <c r="A6" s="40">
        <v>1439.6999510000001</v>
      </c>
      <c r="B6" s="42">
        <v>102.300003</v>
      </c>
      <c r="C6" s="52">
        <f t="shared" ref="C6:D6" si="5">LN(A7/A6)</f>
        <v>-1.1070271008219229E-2</v>
      </c>
      <c r="D6" s="53">
        <f t="shared" si="5"/>
        <v>-3.3295060552861987E-2</v>
      </c>
      <c r="E6" s="43">
        <f t="shared" si="1"/>
        <v>-4.4365331561081217E-2</v>
      </c>
      <c r="F6" s="44" t="s">
        <v>45</v>
      </c>
      <c r="G6" s="44">
        <f>AVERAGE(E2:E246)</f>
        <v>1.8896228108221194E-3</v>
      </c>
    </row>
    <row r="7" spans="1:26" ht="14.4" x14ac:dyDescent="0.3">
      <c r="A7" s="40">
        <v>1423.849976</v>
      </c>
      <c r="B7" s="42">
        <v>98.949996999999996</v>
      </c>
      <c r="C7" s="52">
        <f t="shared" ref="C7:D7" si="6">LN(A8/A7)</f>
        <v>-2.7808693243051592E-2</v>
      </c>
      <c r="D7" s="53">
        <f t="shared" si="6"/>
        <v>-6.9570467718717069E-2</v>
      </c>
      <c r="E7" s="43">
        <f t="shared" si="1"/>
        <v>-9.7379160961768657E-2</v>
      </c>
      <c r="F7" s="19"/>
      <c r="G7" s="19"/>
    </row>
    <row r="8" spans="1:26" ht="14.4" x14ac:dyDescent="0.3">
      <c r="A8" s="40">
        <v>1384.8000489999999</v>
      </c>
      <c r="B8" s="42">
        <v>92.300003000000004</v>
      </c>
      <c r="C8" s="52">
        <f t="shared" ref="C8:D8" si="7">LN(A9/A8)</f>
        <v>-2.7841276232195367E-3</v>
      </c>
      <c r="D8" s="53">
        <f t="shared" si="7"/>
        <v>-1.089335355188469E-2</v>
      </c>
      <c r="E8" s="43">
        <f t="shared" si="1"/>
        <v>-1.3677481175104228E-2</v>
      </c>
      <c r="F8" s="19"/>
      <c r="G8" s="19"/>
    </row>
    <row r="9" spans="1:26" ht="14.4" x14ac:dyDescent="0.3">
      <c r="A9" s="40">
        <v>1380.9499510000001</v>
      </c>
      <c r="B9" s="42">
        <v>91.300003000000004</v>
      </c>
      <c r="C9" s="52">
        <f t="shared" ref="C9:D9" si="8">LN(A10/A9)</f>
        <v>1.6553672962806017E-2</v>
      </c>
      <c r="D9" s="53">
        <f t="shared" si="8"/>
        <v>4.4975427027054739E-2</v>
      </c>
      <c r="E9" s="43">
        <f t="shared" si="1"/>
        <v>6.1529099989860753E-2</v>
      </c>
      <c r="F9" s="19"/>
      <c r="G9" s="19"/>
    </row>
    <row r="10" spans="1:26" ht="14.4" x14ac:dyDescent="0.3">
      <c r="A10" s="40">
        <v>1404</v>
      </c>
      <c r="B10" s="42">
        <v>95.5</v>
      </c>
      <c r="C10" s="52">
        <f t="shared" ref="C10:D10" si="9">LN(A11/A10)</f>
        <v>1.2035543511344312E-2</v>
      </c>
      <c r="D10" s="53">
        <f t="shared" si="9"/>
        <v>-3.6716327250832584E-3</v>
      </c>
      <c r="E10" s="43">
        <f t="shared" si="1"/>
        <v>8.3639107862610532E-3</v>
      </c>
      <c r="F10" s="19"/>
      <c r="G10" s="19"/>
    </row>
    <row r="11" spans="1:26" ht="14.4" x14ac:dyDescent="0.3">
      <c r="A11" s="40">
        <v>1421</v>
      </c>
      <c r="B11" s="42">
        <v>95.150002000000001</v>
      </c>
      <c r="C11" s="52">
        <f t="shared" ref="C11:D11" si="10">LN(A12/A11)</f>
        <v>9.6297688913712324E-3</v>
      </c>
      <c r="D11" s="53">
        <f t="shared" si="10"/>
        <v>-5.2687159757889204E-3</v>
      </c>
      <c r="E11" s="43">
        <f t="shared" si="1"/>
        <v>4.361052915582312E-3</v>
      </c>
      <c r="F11" s="19"/>
      <c r="G11" s="19"/>
    </row>
    <row r="12" spans="1:26" ht="14.4" x14ac:dyDescent="0.3">
      <c r="A12" s="40">
        <v>1434.75</v>
      </c>
      <c r="B12" s="42">
        <v>94.650002000000001</v>
      </c>
      <c r="C12" s="52">
        <f t="shared" ref="C12:D12" si="11">LN(A13/A12)</f>
        <v>3.5830653935769586E-3</v>
      </c>
      <c r="D12" s="53">
        <f t="shared" si="11"/>
        <v>-1.5860642861152954E-3</v>
      </c>
      <c r="E12" s="43">
        <f t="shared" si="1"/>
        <v>1.9970011074616633E-3</v>
      </c>
      <c r="F12" s="19"/>
      <c r="G12" s="19"/>
    </row>
    <row r="13" spans="1:26" ht="14.4" x14ac:dyDescent="0.3">
      <c r="A13" s="40">
        <v>1439.900024</v>
      </c>
      <c r="B13" s="42">
        <v>94.5</v>
      </c>
      <c r="C13" s="52">
        <f t="shared" ref="C13:D13" si="12">LN(A14/A13)</f>
        <v>2.8433570707227006E-3</v>
      </c>
      <c r="D13" s="53">
        <f t="shared" si="12"/>
        <v>1.1049867583758753E-2</v>
      </c>
      <c r="E13" s="43">
        <f t="shared" si="1"/>
        <v>1.3893224654481454E-2</v>
      </c>
      <c r="F13" s="19"/>
      <c r="G13" s="19"/>
    </row>
    <row r="14" spans="1:26" ht="14.4" x14ac:dyDescent="0.3">
      <c r="A14" s="40">
        <v>1444</v>
      </c>
      <c r="B14" s="42">
        <v>95.550003000000004</v>
      </c>
      <c r="C14" s="52">
        <f t="shared" ref="C14:D14" si="13">LN(A15/A14)</f>
        <v>-6.9276067890071597E-4</v>
      </c>
      <c r="D14" s="53">
        <f t="shared" si="13"/>
        <v>-1.1579139898775291E-2</v>
      </c>
      <c r="E14" s="43">
        <f t="shared" si="1"/>
        <v>-1.2271900577676007E-2</v>
      </c>
      <c r="F14" s="19"/>
      <c r="G14" s="19"/>
    </row>
    <row r="15" spans="1:26" ht="14.4" x14ac:dyDescent="0.3">
      <c r="A15" s="40">
        <v>1443</v>
      </c>
      <c r="B15" s="42">
        <v>94.449996999999996</v>
      </c>
      <c r="C15" s="52">
        <f t="shared" ref="C15:D15" si="14">LN(A16/A15)</f>
        <v>-3.4710204928788554E-3</v>
      </c>
      <c r="D15" s="53">
        <f t="shared" si="14"/>
        <v>2.9728457839755203E-2</v>
      </c>
      <c r="E15" s="43">
        <f t="shared" si="1"/>
        <v>2.6257437346876349E-2</v>
      </c>
      <c r="F15" s="19"/>
      <c r="G15" s="19"/>
    </row>
    <row r="16" spans="1:26" ht="14.4" x14ac:dyDescent="0.3">
      <c r="A16" s="40">
        <v>1438</v>
      </c>
      <c r="B16" s="42">
        <v>97.300003000000004</v>
      </c>
      <c r="C16" s="52">
        <f t="shared" ref="C16:D16" si="15">LN(A17/A16)</f>
        <v>-5.0544769917803952E-3</v>
      </c>
      <c r="D16" s="53">
        <f t="shared" si="15"/>
        <v>-8.2560116794956288E-3</v>
      </c>
      <c r="E16" s="43">
        <f t="shared" si="1"/>
        <v>-1.3310488671276023E-2</v>
      </c>
      <c r="F16" s="19"/>
      <c r="G16" s="19"/>
    </row>
    <row r="17" spans="1:7" ht="14.4" x14ac:dyDescent="0.3">
      <c r="A17" s="40">
        <v>1430.75</v>
      </c>
      <c r="B17" s="42">
        <v>96.5</v>
      </c>
      <c r="C17" s="52">
        <f t="shared" ref="C17:D17" si="16">LN(A18/A17)</f>
        <v>6.4443312808346543E-3</v>
      </c>
      <c r="D17" s="53">
        <f t="shared" si="16"/>
        <v>2.8602592917666678E-2</v>
      </c>
      <c r="E17" s="43">
        <f t="shared" si="1"/>
        <v>3.5046924198501334E-2</v>
      </c>
      <c r="F17" s="19"/>
      <c r="G17" s="19"/>
    </row>
    <row r="18" spans="1:7" ht="14.4" x14ac:dyDescent="0.3">
      <c r="A18" s="40">
        <v>1440</v>
      </c>
      <c r="B18" s="42">
        <v>99.300003000000004</v>
      </c>
      <c r="C18" s="52">
        <f t="shared" ref="C18:D18" si="17">LN(A19/A18)</f>
        <v>-5.1521551424528944E-3</v>
      </c>
      <c r="D18" s="53">
        <f t="shared" si="17"/>
        <v>-2.5207978303139096E-3</v>
      </c>
      <c r="E18" s="43">
        <f t="shared" si="1"/>
        <v>-7.672952972766804E-3</v>
      </c>
      <c r="F18" s="19"/>
      <c r="G18" s="19"/>
    </row>
    <row r="19" spans="1:7" ht="14.4" x14ac:dyDescent="0.3">
      <c r="A19" s="40">
        <v>1432.599976</v>
      </c>
      <c r="B19" s="42">
        <v>99.050003000000004</v>
      </c>
      <c r="C19" s="52">
        <f t="shared" ref="C19:D19" si="18">LN(A20/A19)</f>
        <v>6.5400804173008633E-3</v>
      </c>
      <c r="D19" s="53">
        <f t="shared" si="18"/>
        <v>2.2461637437349205E-2</v>
      </c>
      <c r="E19" s="43">
        <f t="shared" si="1"/>
        <v>2.9001717854650069E-2</v>
      </c>
      <c r="F19" s="19"/>
      <c r="G19" s="19"/>
    </row>
    <row r="20" spans="1:7" ht="14.4" x14ac:dyDescent="0.3">
      <c r="A20" s="40">
        <v>1442</v>
      </c>
      <c r="B20" s="42">
        <v>101.300003</v>
      </c>
      <c r="C20" s="52">
        <f t="shared" ref="C20:D20" si="19">LN(A21/A20)</f>
        <v>1.5755958274200687E-2</v>
      </c>
      <c r="D20" s="53">
        <f t="shared" si="19"/>
        <v>1.567122140670741E-2</v>
      </c>
      <c r="E20" s="43">
        <f t="shared" si="1"/>
        <v>3.1427179680908093E-2</v>
      </c>
      <c r="F20" s="19"/>
      <c r="G20" s="19"/>
    </row>
    <row r="21" spans="1:7" ht="15.75" customHeight="1" x14ac:dyDescent="0.3">
      <c r="A21" s="40">
        <v>1464.900024</v>
      </c>
      <c r="B21" s="42">
        <v>102.900002</v>
      </c>
      <c r="C21" s="52">
        <f t="shared" ref="C21:D21" si="20">LN(A22/A21)</f>
        <v>1.5444273107354243E-2</v>
      </c>
      <c r="D21" s="53">
        <f t="shared" si="20"/>
        <v>1.5429409128515889E-2</v>
      </c>
      <c r="E21" s="43">
        <f t="shared" si="1"/>
        <v>3.0873682235870132E-2</v>
      </c>
      <c r="F21" s="19"/>
      <c r="G21" s="19"/>
    </row>
    <row r="22" spans="1:7" ht="15.75" customHeight="1" x14ac:dyDescent="0.3">
      <c r="A22" s="40">
        <v>1487.6999510000001</v>
      </c>
      <c r="B22" s="42">
        <v>104.5</v>
      </c>
      <c r="C22" s="52">
        <f t="shared" ref="C22:D22" si="21">LN(A23/A22)</f>
        <v>6.1650487278758371E-3</v>
      </c>
      <c r="D22" s="53">
        <f t="shared" si="21"/>
        <v>3.2017819394904307E-2</v>
      </c>
      <c r="E22" s="43">
        <f t="shared" si="1"/>
        <v>3.8182868122780142E-2</v>
      </c>
      <c r="F22" s="19"/>
      <c r="G22" s="19"/>
    </row>
    <row r="23" spans="1:7" ht="15.75" customHeight="1" x14ac:dyDescent="0.3">
      <c r="A23" s="40">
        <v>1496.900024</v>
      </c>
      <c r="B23" s="42">
        <v>107.900002</v>
      </c>
      <c r="C23" s="52">
        <f t="shared" ref="C23:D23" si="22">LN(A24/A23)</f>
        <v>-5.9633825612879898E-3</v>
      </c>
      <c r="D23" s="53">
        <f t="shared" si="22"/>
        <v>-4.1792956312137744E-3</v>
      </c>
      <c r="E23" s="43">
        <f t="shared" si="1"/>
        <v>-1.0142678192501763E-2</v>
      </c>
      <c r="F23" s="19"/>
      <c r="G23" s="19"/>
    </row>
    <row r="24" spans="1:7" ht="15.75" customHeight="1" x14ac:dyDescent="0.3">
      <c r="A24" s="40">
        <v>1488</v>
      </c>
      <c r="B24" s="42">
        <v>107.449997</v>
      </c>
      <c r="C24" s="52">
        <f t="shared" ref="C24:D24" si="23">LN(A25/A24)</f>
        <v>-1.1048699807302262E-2</v>
      </c>
      <c r="D24" s="53">
        <f t="shared" si="23"/>
        <v>-1.2643568398760355E-2</v>
      </c>
      <c r="E24" s="43">
        <f t="shared" si="1"/>
        <v>-2.3692268206062617E-2</v>
      </c>
      <c r="F24" s="19"/>
      <c r="G24" s="19"/>
    </row>
    <row r="25" spans="1:7" ht="15.75" customHeight="1" x14ac:dyDescent="0.3">
      <c r="A25" s="40">
        <v>1471.650024</v>
      </c>
      <c r="B25" s="42">
        <v>106.099998</v>
      </c>
      <c r="C25" s="52">
        <f t="shared" ref="C25:D25" si="24">LN(A26/A25)</f>
        <v>2.0979052817989011E-2</v>
      </c>
      <c r="D25" s="53">
        <f t="shared" si="24"/>
        <v>-4.0880903733701915E-2</v>
      </c>
      <c r="E25" s="43">
        <f t="shared" si="1"/>
        <v>-1.9901850915712904E-2</v>
      </c>
      <c r="F25" s="19"/>
      <c r="G25" s="19"/>
    </row>
    <row r="26" spans="1:7" ht="15.75" customHeight="1" x14ac:dyDescent="0.3">
      <c r="A26" s="40">
        <v>1502.849976</v>
      </c>
      <c r="B26" s="42">
        <v>101.849998</v>
      </c>
      <c r="C26" s="52">
        <f t="shared" ref="C26:D26" si="25">LN(A27/A26)</f>
        <v>5.8384959349904609E-3</v>
      </c>
      <c r="D26" s="53">
        <f t="shared" si="25"/>
        <v>-2.8381272901504054E-2</v>
      </c>
      <c r="E26" s="43">
        <f t="shared" si="1"/>
        <v>-2.2542776966513592E-2</v>
      </c>
      <c r="F26" s="19"/>
      <c r="G26" s="19"/>
    </row>
    <row r="27" spans="1:7" ht="15.75" customHeight="1" x14ac:dyDescent="0.3">
      <c r="A27" s="40">
        <v>1511.650024</v>
      </c>
      <c r="B27" s="42">
        <v>99</v>
      </c>
      <c r="C27" s="52">
        <f t="shared" ref="C27:D27" si="26">LN(A28/A27)</f>
        <v>-7.0702327052524112E-3</v>
      </c>
      <c r="D27" s="53">
        <f t="shared" si="26"/>
        <v>8.0483632429482078E-3</v>
      </c>
      <c r="E27" s="43">
        <f t="shared" si="1"/>
        <v>9.7813053769579654E-4</v>
      </c>
      <c r="F27" s="19"/>
      <c r="G27" s="19"/>
    </row>
    <row r="28" spans="1:7" ht="15.75" customHeight="1" x14ac:dyDescent="0.3">
      <c r="A28" s="40">
        <v>1501</v>
      </c>
      <c r="B28" s="42">
        <v>99.800003000000004</v>
      </c>
      <c r="C28" s="52">
        <f t="shared" ref="C28:D28" si="27">LN(A29/A28)</f>
        <v>-4.4402390232293129E-3</v>
      </c>
      <c r="D28" s="53">
        <f t="shared" si="27"/>
        <v>3.999945333106064E-3</v>
      </c>
      <c r="E28" s="43">
        <f t="shared" si="1"/>
        <v>-4.4029369012324893E-4</v>
      </c>
      <c r="F28" s="19"/>
      <c r="G28" s="19"/>
    </row>
    <row r="29" spans="1:7" ht="15.75" customHeight="1" x14ac:dyDescent="0.3">
      <c r="A29" s="40">
        <v>1494.349976</v>
      </c>
      <c r="B29" s="42">
        <v>100.199997</v>
      </c>
      <c r="C29" s="52">
        <f t="shared" ref="C29:D29" si="28">LN(A30/A29)</f>
        <v>-1.7858489297157543E-2</v>
      </c>
      <c r="D29" s="53">
        <f t="shared" si="28"/>
        <v>-4.8565639968956173E-2</v>
      </c>
      <c r="E29" s="43">
        <f t="shared" si="1"/>
        <v>-6.6424129266113713E-2</v>
      </c>
      <c r="F29" s="19"/>
      <c r="G29" s="19"/>
    </row>
    <row r="30" spans="1:7" ht="15.75" customHeight="1" x14ac:dyDescent="0.3">
      <c r="A30" s="40">
        <v>1467.900024</v>
      </c>
      <c r="B30" s="42">
        <v>95.449996999999996</v>
      </c>
      <c r="C30" s="52">
        <f t="shared" ref="C30:D30" si="29">LN(A31/A30)</f>
        <v>8.8847109547238162E-3</v>
      </c>
      <c r="D30" s="53">
        <f t="shared" si="29"/>
        <v>-1.7970853891167798E-2</v>
      </c>
      <c r="E30" s="43">
        <f t="shared" si="1"/>
        <v>-9.0861429364439816E-3</v>
      </c>
      <c r="F30" s="19"/>
      <c r="G30" s="19"/>
    </row>
    <row r="31" spans="1:7" ht="15.75" customHeight="1" x14ac:dyDescent="0.3">
      <c r="A31" s="40">
        <v>1481</v>
      </c>
      <c r="B31" s="42">
        <v>93.75</v>
      </c>
      <c r="C31" s="52">
        <f t="shared" ref="C31:D31" si="30">LN(A32/A31)</f>
        <v>-6.1634357638023496E-3</v>
      </c>
      <c r="D31" s="53">
        <f t="shared" si="30"/>
        <v>-2.1564177915840525E-2</v>
      </c>
      <c r="E31" s="43">
        <f t="shared" si="1"/>
        <v>-2.7727613679642875E-2</v>
      </c>
      <c r="F31" s="19"/>
      <c r="G31" s="19"/>
    </row>
    <row r="32" spans="1:7" ht="15.75" customHeight="1" x14ac:dyDescent="0.3">
      <c r="A32" s="40">
        <v>1471.900024</v>
      </c>
      <c r="B32" s="42">
        <v>91.75</v>
      </c>
      <c r="C32" s="52">
        <f t="shared" ref="C32:D32" si="31">LN(A33/A32)</f>
        <v>-4.915368736029492E-2</v>
      </c>
      <c r="D32" s="53">
        <f t="shared" si="31"/>
        <v>-3.821986592737448E-3</v>
      </c>
      <c r="E32" s="43">
        <f t="shared" si="1"/>
        <v>-5.2975673953032369E-2</v>
      </c>
      <c r="F32" s="19"/>
      <c r="G32" s="19"/>
    </row>
    <row r="33" spans="1:7" ht="15.75" customHeight="1" x14ac:dyDescent="0.3">
      <c r="A33" s="40">
        <v>1401.3000489999999</v>
      </c>
      <c r="B33" s="42">
        <v>91.400002000000001</v>
      </c>
      <c r="C33" s="52">
        <f t="shared" ref="C33:D33" si="32">LN(A34/A33)</f>
        <v>5.3023742102844221E-3</v>
      </c>
      <c r="D33" s="53">
        <f t="shared" si="32"/>
        <v>1.6816181550093325E-2</v>
      </c>
      <c r="E33" s="43">
        <f t="shared" si="1"/>
        <v>2.2118555760377745E-2</v>
      </c>
      <c r="F33" s="19"/>
      <c r="G33" s="19"/>
    </row>
    <row r="34" spans="1:7" ht="15.75" customHeight="1" x14ac:dyDescent="0.3">
      <c r="A34" s="40">
        <v>1408.75</v>
      </c>
      <c r="B34" s="42">
        <v>92.949996999999996</v>
      </c>
      <c r="C34" s="52">
        <f t="shared" ref="C34:D34" si="33">LN(A35/A34)</f>
        <v>5.1027065517894481E-2</v>
      </c>
      <c r="D34" s="53">
        <f t="shared" si="33"/>
        <v>-1.9006817706487315E-2</v>
      </c>
      <c r="E34" s="43">
        <f t="shared" si="1"/>
        <v>3.2020247811407165E-2</v>
      </c>
      <c r="F34" s="19"/>
      <c r="G34" s="19"/>
    </row>
    <row r="35" spans="1:7" ht="15.75" customHeight="1" x14ac:dyDescent="0.3">
      <c r="A35" s="40">
        <v>1482.5</v>
      </c>
      <c r="B35" s="42">
        <v>91.199996999999996</v>
      </c>
      <c r="C35" s="52">
        <f t="shared" ref="C35:D35" si="34">LN(A36/A35)</f>
        <v>6.2745177126165882E-2</v>
      </c>
      <c r="D35" s="53">
        <f t="shared" si="34"/>
        <v>2.9707829742046929E-2</v>
      </c>
      <c r="E35" s="43">
        <f t="shared" si="1"/>
        <v>9.2453006868212811E-2</v>
      </c>
      <c r="F35" s="19"/>
      <c r="G35" s="19"/>
    </row>
    <row r="36" spans="1:7" ht="15.75" customHeight="1" x14ac:dyDescent="0.3">
      <c r="A36" s="40">
        <v>1578.5</v>
      </c>
      <c r="B36" s="42">
        <v>93.949996999999996</v>
      </c>
      <c r="C36" s="52">
        <f t="shared" ref="C36:D36" si="35">LN(A37/A36)</f>
        <v>2.0251579920702264E-3</v>
      </c>
      <c r="D36" s="53">
        <f t="shared" si="35"/>
        <v>1.4267148212099198E-2</v>
      </c>
      <c r="E36" s="43">
        <f t="shared" si="1"/>
        <v>1.6292306204169424E-2</v>
      </c>
      <c r="F36" s="19"/>
      <c r="G36" s="19"/>
    </row>
    <row r="37" spans="1:7" ht="15.75" customHeight="1" x14ac:dyDescent="0.3">
      <c r="A37" s="40">
        <v>1581.6999510000001</v>
      </c>
      <c r="B37" s="42">
        <v>95.300003000000004</v>
      </c>
      <c r="C37" s="52">
        <f t="shared" ref="C37:D37" si="36">LN(A38/A37)</f>
        <v>3.975175816964327E-3</v>
      </c>
      <c r="D37" s="53">
        <f t="shared" si="36"/>
        <v>3.4041399184919663E-2</v>
      </c>
      <c r="E37" s="43">
        <f t="shared" si="1"/>
        <v>3.801657500188399E-2</v>
      </c>
      <c r="F37" s="19"/>
      <c r="G37" s="19"/>
    </row>
    <row r="38" spans="1:7" ht="15.75" customHeight="1" x14ac:dyDescent="0.3">
      <c r="A38" s="40">
        <v>1588</v>
      </c>
      <c r="B38" s="42">
        <v>98.599997999999999</v>
      </c>
      <c r="C38" s="52">
        <f t="shared" ref="C38:D38" si="37">LN(A39/A38)</f>
        <v>1.8869955618538565E-2</v>
      </c>
      <c r="D38" s="53">
        <f t="shared" si="37"/>
        <v>1.3598789606787124E-2</v>
      </c>
      <c r="E38" s="43">
        <f t="shared" si="1"/>
        <v>3.2468745225325689E-2</v>
      </c>
      <c r="F38" s="19"/>
      <c r="G38" s="19"/>
    </row>
    <row r="39" spans="1:7" ht="15.75" customHeight="1" x14ac:dyDescent="0.3">
      <c r="A39" s="40">
        <v>1618.25</v>
      </c>
      <c r="B39" s="42">
        <v>99.949996999999996</v>
      </c>
      <c r="C39" s="52">
        <f t="shared" ref="C39:D39" si="38">LN(A40/A39)</f>
        <v>8.2464690231534247E-3</v>
      </c>
      <c r="D39" s="53">
        <f t="shared" si="38"/>
        <v>8.468354467771496E-3</v>
      </c>
      <c r="E39" s="43">
        <f t="shared" si="1"/>
        <v>1.6714823490924922E-2</v>
      </c>
      <c r="F39" s="19"/>
      <c r="G39" s="19"/>
    </row>
    <row r="40" spans="1:7" ht="15.75" customHeight="1" x14ac:dyDescent="0.3">
      <c r="A40" s="40">
        <v>1631.650024</v>
      </c>
      <c r="B40" s="42">
        <v>100.800003</v>
      </c>
      <c r="C40" s="52">
        <f t="shared" ref="C40:D40" si="39">LN(A41/A40)</f>
        <v>-2.2395198862873284E-3</v>
      </c>
      <c r="D40" s="53">
        <f t="shared" si="39"/>
        <v>2.4982881376887089E-2</v>
      </c>
      <c r="E40" s="43">
        <f t="shared" si="1"/>
        <v>2.2743361490599762E-2</v>
      </c>
      <c r="F40" s="19"/>
      <c r="G40" s="19"/>
    </row>
    <row r="41" spans="1:7" ht="15.75" customHeight="1" x14ac:dyDescent="0.3">
      <c r="A41" s="40">
        <v>1628</v>
      </c>
      <c r="B41" s="42">
        <v>103.349998</v>
      </c>
      <c r="C41" s="52">
        <f t="shared" ref="C41:D41" si="40">LN(A42/A41)</f>
        <v>-8.1102093383015397E-3</v>
      </c>
      <c r="D41" s="53">
        <f t="shared" si="40"/>
        <v>-8.2584681975967755E-3</v>
      </c>
      <c r="E41" s="43">
        <f t="shared" si="1"/>
        <v>-1.6368677535898317E-2</v>
      </c>
      <c r="F41" s="19"/>
      <c r="G41" s="19"/>
    </row>
    <row r="42" spans="1:7" ht="15.75" customHeight="1" x14ac:dyDescent="0.3">
      <c r="A42" s="40">
        <v>1614.849976</v>
      </c>
      <c r="B42" s="42">
        <v>102.5</v>
      </c>
      <c r="C42" s="52">
        <f t="shared" ref="C42:D42" si="41">LN(A43/A42)</f>
        <v>-1.0614344509075706E-2</v>
      </c>
      <c r="D42" s="53">
        <f t="shared" si="41"/>
        <v>-2.1198743266360044E-2</v>
      </c>
      <c r="E42" s="43">
        <f t="shared" si="1"/>
        <v>-3.1813087775435747E-2</v>
      </c>
      <c r="F42" s="19"/>
      <c r="G42" s="19"/>
    </row>
    <row r="43" spans="1:7" ht="15.75" customHeight="1" x14ac:dyDescent="0.3">
      <c r="A43" s="40">
        <v>1597.8000489999999</v>
      </c>
      <c r="B43" s="42">
        <v>100.349998</v>
      </c>
      <c r="C43" s="52">
        <f t="shared" ref="C43:D43" si="42">LN(A44/A43)</f>
        <v>-3.3226052687899432E-3</v>
      </c>
      <c r="D43" s="53">
        <f t="shared" si="42"/>
        <v>-9.5119215288503242E-3</v>
      </c>
      <c r="E43" s="43">
        <f t="shared" si="1"/>
        <v>-1.2834526797640267E-2</v>
      </c>
      <c r="F43" s="19"/>
      <c r="G43" s="19"/>
    </row>
    <row r="44" spans="1:7" ht="15.75" customHeight="1" x14ac:dyDescent="0.3">
      <c r="A44" s="40">
        <v>1592.5</v>
      </c>
      <c r="B44" s="42">
        <v>99.400002000000001</v>
      </c>
      <c r="C44" s="52">
        <f t="shared" ref="C44:D44" si="43">LN(A45/A44)</f>
        <v>2.0202707317519469E-2</v>
      </c>
      <c r="D44" s="53">
        <f t="shared" si="43"/>
        <v>-1.510214215952716E-3</v>
      </c>
      <c r="E44" s="43">
        <f t="shared" si="1"/>
        <v>1.8692493101566753E-2</v>
      </c>
      <c r="F44" s="19"/>
      <c r="G44" s="19"/>
    </row>
    <row r="45" spans="1:7" ht="15.75" customHeight="1" x14ac:dyDescent="0.3">
      <c r="A45" s="40">
        <v>1625</v>
      </c>
      <c r="B45" s="42">
        <v>99.25</v>
      </c>
      <c r="C45" s="52">
        <f t="shared" ref="C45:D45" si="44">LN(A46/A45)</f>
        <v>9.7979963262530296E-3</v>
      </c>
      <c r="D45" s="53">
        <f t="shared" si="44"/>
        <v>5.4888818705760095E-2</v>
      </c>
      <c r="E45" s="43">
        <f t="shared" si="1"/>
        <v>6.4686815032013123E-2</v>
      </c>
      <c r="F45" s="19"/>
      <c r="G45" s="19"/>
    </row>
    <row r="46" spans="1:7" ht="15.75" customHeight="1" x14ac:dyDescent="0.3">
      <c r="A46" s="40">
        <v>1641</v>
      </c>
      <c r="B46" s="42">
        <v>104.849998</v>
      </c>
      <c r="C46" s="52">
        <f t="shared" ref="C46:D46" si="45">LN(A47/A46)</f>
        <v>-1.1769138366291267E-2</v>
      </c>
      <c r="D46" s="53">
        <f t="shared" si="45"/>
        <v>-1.2959125567636093E-2</v>
      </c>
      <c r="E46" s="43">
        <f t="shared" si="1"/>
        <v>-2.4728263933927359E-2</v>
      </c>
      <c r="F46" s="19"/>
      <c r="G46" s="19"/>
    </row>
    <row r="47" spans="1:7" ht="15.75" customHeight="1" x14ac:dyDescent="0.3">
      <c r="A47" s="40">
        <v>1621.8000489999999</v>
      </c>
      <c r="B47" s="42">
        <v>103.5</v>
      </c>
      <c r="C47" s="52">
        <f t="shared" ref="C47:D47" si="46">LN(A48/A47)</f>
        <v>-9.8212224635893901E-3</v>
      </c>
      <c r="D47" s="53">
        <f t="shared" si="46"/>
        <v>0.10969891725642453</v>
      </c>
      <c r="E47" s="43">
        <f t="shared" si="1"/>
        <v>9.9877694792835134E-2</v>
      </c>
      <c r="F47" s="19"/>
      <c r="G47" s="19"/>
    </row>
    <row r="48" spans="1:7" ht="15.75" customHeight="1" x14ac:dyDescent="0.3">
      <c r="A48" s="40">
        <v>1605.9499510000001</v>
      </c>
      <c r="B48" s="42">
        <v>115.5</v>
      </c>
      <c r="C48" s="52">
        <f t="shared" ref="C48:D48" si="47">LN(A49/A48)</f>
        <v>-2.6340971418617083E-2</v>
      </c>
      <c r="D48" s="53">
        <f t="shared" si="47"/>
        <v>-2.8987563611220641E-2</v>
      </c>
      <c r="E48" s="43">
        <f t="shared" si="1"/>
        <v>-5.5328535029837728E-2</v>
      </c>
      <c r="F48" s="19"/>
      <c r="G48" s="19"/>
    </row>
    <row r="49" spans="1:7" ht="15.75" customHeight="1" x14ac:dyDescent="0.3">
      <c r="A49" s="40">
        <v>1564.1999510000001</v>
      </c>
      <c r="B49" s="42">
        <v>112.199997</v>
      </c>
      <c r="C49" s="52">
        <f t="shared" ref="C49:D49" si="48">LN(A50/A49)</f>
        <v>6.1821509647070278E-3</v>
      </c>
      <c r="D49" s="53">
        <f t="shared" si="48"/>
        <v>-3.3072042389293489E-2</v>
      </c>
      <c r="E49" s="43">
        <f t="shared" si="1"/>
        <v>-2.6889891424586462E-2</v>
      </c>
      <c r="F49" s="19"/>
      <c r="G49" s="19"/>
    </row>
    <row r="50" spans="1:7" ht="15.75" customHeight="1" x14ac:dyDescent="0.3">
      <c r="A50" s="40">
        <v>1573.900024</v>
      </c>
      <c r="B50" s="42">
        <v>108.550003</v>
      </c>
      <c r="C50" s="52">
        <f t="shared" ref="C50:D50" si="49">LN(A51/A50)</f>
        <v>-1.034628793037534E-2</v>
      </c>
      <c r="D50" s="53">
        <f t="shared" si="49"/>
        <v>5.249017246688082E-2</v>
      </c>
      <c r="E50" s="43">
        <f t="shared" si="1"/>
        <v>4.2143884536505478E-2</v>
      </c>
      <c r="F50" s="19"/>
      <c r="G50" s="19"/>
    </row>
    <row r="51" spans="1:7" ht="15.75" customHeight="1" x14ac:dyDescent="0.3">
      <c r="A51" s="40">
        <v>1557.6999510000001</v>
      </c>
      <c r="B51" s="42">
        <v>114.400002</v>
      </c>
      <c r="C51" s="52">
        <f t="shared" ref="C51:D51" si="50">LN(A52/A51)</f>
        <v>3.5474217179490848E-2</v>
      </c>
      <c r="D51" s="53">
        <f t="shared" si="50"/>
        <v>8.2698708530126678E-3</v>
      </c>
      <c r="E51" s="43">
        <f t="shared" si="1"/>
        <v>4.3744088032503514E-2</v>
      </c>
      <c r="F51" s="19"/>
      <c r="G51" s="19"/>
    </row>
    <row r="52" spans="1:7" ht="15.75" customHeight="1" x14ac:dyDescent="0.3">
      <c r="A52" s="40">
        <v>1613.9499510000001</v>
      </c>
      <c r="B52" s="42">
        <v>115.349998</v>
      </c>
      <c r="C52" s="52">
        <f t="shared" ref="C52:D52" si="51">LN(A53/A52)</f>
        <v>1.3722478168694E-2</v>
      </c>
      <c r="D52" s="53">
        <f t="shared" si="51"/>
        <v>4.3678785649482008E-2</v>
      </c>
      <c r="E52" s="43">
        <f t="shared" si="1"/>
        <v>5.7401263818176007E-2</v>
      </c>
      <c r="F52" s="19"/>
      <c r="G52" s="19"/>
    </row>
    <row r="53" spans="1:7" ht="15.75" customHeight="1" x14ac:dyDescent="0.3">
      <c r="A53" s="40">
        <v>1636.25</v>
      </c>
      <c r="B53" s="42">
        <v>120.5</v>
      </c>
      <c r="C53" s="52">
        <f t="shared" ref="C53:D53" si="52">LN(A54/A53)</f>
        <v>-2.9365070224999033E-2</v>
      </c>
      <c r="D53" s="53">
        <f t="shared" si="52"/>
        <v>-1.7581013588912574E-2</v>
      </c>
      <c r="E53" s="43">
        <f t="shared" si="1"/>
        <v>-4.6946083813911604E-2</v>
      </c>
      <c r="F53" s="19"/>
      <c r="G53" s="19"/>
    </row>
    <row r="54" spans="1:7" ht="15.75" customHeight="1" x14ac:dyDescent="0.3">
      <c r="A54" s="40">
        <v>1588.900024</v>
      </c>
      <c r="B54" s="42">
        <v>118.400002</v>
      </c>
      <c r="C54" s="52">
        <f t="shared" ref="C54:D54" si="53">LN(A55/A54)</f>
        <v>-1.034343126804734E-2</v>
      </c>
      <c r="D54" s="53">
        <f t="shared" si="53"/>
        <v>-6.3546071688507103E-3</v>
      </c>
      <c r="E54" s="43">
        <f t="shared" si="1"/>
        <v>-1.6698038436898051E-2</v>
      </c>
      <c r="F54" s="19"/>
      <c r="G54" s="19"/>
    </row>
    <row r="55" spans="1:7" ht="15.75" customHeight="1" x14ac:dyDescent="0.3">
      <c r="A55" s="40">
        <v>1572.5500489999999</v>
      </c>
      <c r="B55" s="42">
        <v>117.650002</v>
      </c>
      <c r="C55" s="52">
        <f t="shared" ref="C55:D55" si="54">LN(A56/A55)</f>
        <v>9.4619150357834834E-3</v>
      </c>
      <c r="D55" s="53">
        <f t="shared" si="54"/>
        <v>-8.5361165602010382E-3</v>
      </c>
      <c r="E55" s="43">
        <f t="shared" si="1"/>
        <v>9.257984755824452E-4</v>
      </c>
      <c r="F55" s="19"/>
      <c r="G55" s="19"/>
    </row>
    <row r="56" spans="1:7" ht="15.75" customHeight="1" x14ac:dyDescent="0.3">
      <c r="A56" s="40">
        <v>1587.5</v>
      </c>
      <c r="B56" s="42">
        <v>116.650002</v>
      </c>
      <c r="C56" s="52">
        <f t="shared" ref="C56:D56" si="55">LN(A57/A56)</f>
        <v>5.340047242907371E-3</v>
      </c>
      <c r="D56" s="53">
        <f t="shared" si="55"/>
        <v>-7.3134245671149511E-3</v>
      </c>
      <c r="E56" s="43">
        <f t="shared" si="1"/>
        <v>-1.9733773242075802E-3</v>
      </c>
      <c r="F56" s="19"/>
      <c r="G56" s="19"/>
    </row>
    <row r="57" spans="1:7" ht="15.75" customHeight="1" x14ac:dyDescent="0.3">
      <c r="A57" s="40">
        <v>1596</v>
      </c>
      <c r="B57" s="42">
        <v>115.800003</v>
      </c>
      <c r="C57" s="52">
        <f t="shared" ref="C57:D57" si="56">LN(A58/A57)</f>
        <v>-1.5788139754132902E-2</v>
      </c>
      <c r="D57" s="53">
        <f t="shared" si="56"/>
        <v>1.0309343752125852E-2</v>
      </c>
      <c r="E57" s="43">
        <f t="shared" si="1"/>
        <v>-5.4787960020070501E-3</v>
      </c>
      <c r="F57" s="19"/>
      <c r="G57" s="19"/>
    </row>
    <row r="58" spans="1:7" ht="15.75" customHeight="1" x14ac:dyDescent="0.3">
      <c r="A58" s="40">
        <v>1571</v>
      </c>
      <c r="B58" s="42">
        <v>117</v>
      </c>
      <c r="C58" s="52">
        <f t="shared" ref="C58:D58" si="57">LN(A59/A58)</f>
        <v>-1.6300190325318095E-2</v>
      </c>
      <c r="D58" s="53">
        <f t="shared" si="57"/>
        <v>1.0627092574286193E-2</v>
      </c>
      <c r="E58" s="43">
        <f t="shared" si="1"/>
        <v>-5.6730977510319018E-3</v>
      </c>
      <c r="F58" s="19"/>
      <c r="G58" s="19"/>
    </row>
    <row r="59" spans="1:7" ht="15.75" customHeight="1" x14ac:dyDescent="0.3">
      <c r="A59" s="40">
        <v>1545.599976</v>
      </c>
      <c r="B59" s="42">
        <v>118.25</v>
      </c>
      <c r="C59" s="52">
        <f t="shared" ref="C59:D59" si="58">LN(A60/A59)</f>
        <v>6.0633766830314618E-3</v>
      </c>
      <c r="D59" s="53">
        <f t="shared" si="58"/>
        <v>3.4084746170091482E-2</v>
      </c>
      <c r="E59" s="43">
        <f t="shared" si="1"/>
        <v>4.0148122853122942E-2</v>
      </c>
      <c r="F59" s="19"/>
      <c r="G59" s="19"/>
    </row>
    <row r="60" spans="1:7" ht="15.75" customHeight="1" x14ac:dyDescent="0.3">
      <c r="A60" s="40">
        <v>1555</v>
      </c>
      <c r="B60" s="42">
        <v>122.349998</v>
      </c>
      <c r="C60" s="52">
        <f t="shared" ref="C60:D60" si="59">LN(A61/A60)</f>
        <v>6.8574314082362163E-3</v>
      </c>
      <c r="D60" s="53">
        <f t="shared" si="59"/>
        <v>-2.3151054543697341E-2</v>
      </c>
      <c r="E60" s="43">
        <f t="shared" si="1"/>
        <v>-1.6293623135461125E-2</v>
      </c>
      <c r="F60" s="19"/>
      <c r="G60" s="19"/>
    </row>
    <row r="61" spans="1:7" ht="15.75" customHeight="1" x14ac:dyDescent="0.3">
      <c r="A61" s="40">
        <v>1565.6999510000001</v>
      </c>
      <c r="B61" s="42">
        <v>119.550003</v>
      </c>
      <c r="C61" s="52">
        <f t="shared" ref="C61:D61" si="60">LN(A62/A61)</f>
        <v>5.9222952381626079E-3</v>
      </c>
      <c r="D61" s="53">
        <f t="shared" si="60"/>
        <v>-2.1560784200680229E-2</v>
      </c>
      <c r="E61" s="43">
        <f t="shared" si="1"/>
        <v>-1.563848896251762E-2</v>
      </c>
      <c r="F61" s="19"/>
      <c r="G61" s="19"/>
    </row>
    <row r="62" spans="1:7" ht="15.75" customHeight="1" x14ac:dyDescent="0.3">
      <c r="A62" s="40">
        <v>1575</v>
      </c>
      <c r="B62" s="42">
        <v>117</v>
      </c>
      <c r="C62" s="52">
        <f t="shared" ref="C62:D62" si="61">LN(A63/A62)</f>
        <v>1.5748356968139112E-2</v>
      </c>
      <c r="D62" s="53">
        <f t="shared" si="61"/>
        <v>3.4129896320149221E-3</v>
      </c>
      <c r="E62" s="43">
        <f t="shared" si="1"/>
        <v>1.9161346600154033E-2</v>
      </c>
      <c r="F62" s="19"/>
      <c r="G62" s="19"/>
    </row>
    <row r="63" spans="1:7" ht="15.75" customHeight="1" x14ac:dyDescent="0.3">
      <c r="A63" s="40">
        <v>1600</v>
      </c>
      <c r="B63" s="42">
        <v>117.400002</v>
      </c>
      <c r="C63" s="52">
        <f t="shared" ref="C63:D63" si="62">LN(A64/A63)</f>
        <v>-3.278147402450883E-2</v>
      </c>
      <c r="D63" s="53">
        <f t="shared" si="62"/>
        <v>-4.695880560864835E-3</v>
      </c>
      <c r="E63" s="43">
        <f t="shared" si="1"/>
        <v>-3.7477354585373664E-2</v>
      </c>
      <c r="F63" s="19"/>
      <c r="G63" s="19"/>
    </row>
    <row r="64" spans="1:7" ht="15.75" customHeight="1" x14ac:dyDescent="0.3">
      <c r="A64" s="40">
        <v>1548.400024</v>
      </c>
      <c r="B64" s="42">
        <v>116.849998</v>
      </c>
      <c r="C64" s="52">
        <f t="shared" ref="C64:D64" si="63">LN(A65/A64)</f>
        <v>-5.180016682241266E-3</v>
      </c>
      <c r="D64" s="53">
        <f t="shared" si="63"/>
        <v>-4.7179585489308734E-3</v>
      </c>
      <c r="E64" s="43">
        <f t="shared" si="1"/>
        <v>-9.8979752311721403E-3</v>
      </c>
      <c r="F64" s="19"/>
      <c r="G64" s="19"/>
    </row>
    <row r="65" spans="1:7" ht="15.75" customHeight="1" x14ac:dyDescent="0.3">
      <c r="A65" s="40">
        <v>1540.400024</v>
      </c>
      <c r="B65" s="42">
        <v>116.300003</v>
      </c>
      <c r="C65" s="52">
        <f t="shared" ref="C65:D65" si="64">LN(A66/A65)</f>
        <v>-9.0928368224320994E-4</v>
      </c>
      <c r="D65" s="53">
        <f t="shared" si="64"/>
        <v>-1.2546173598886493E-2</v>
      </c>
      <c r="E65" s="43">
        <f t="shared" si="1"/>
        <v>-1.3455457281129703E-2</v>
      </c>
      <c r="F65" s="19"/>
      <c r="G65" s="19"/>
    </row>
    <row r="66" spans="1:7" ht="15.75" customHeight="1" x14ac:dyDescent="0.3">
      <c r="A66" s="40">
        <v>1539</v>
      </c>
      <c r="B66" s="42">
        <v>114.849998</v>
      </c>
      <c r="C66" s="52">
        <f t="shared" ref="C66:D66" si="65">LN(A67/A66)</f>
        <v>-1.1074712252254823E-2</v>
      </c>
      <c r="D66" s="53">
        <f t="shared" si="65"/>
        <v>-2.3343945370461177E-2</v>
      </c>
      <c r="E66" s="43">
        <f t="shared" si="1"/>
        <v>-3.4418657622716002E-2</v>
      </c>
      <c r="F66" s="19"/>
      <c r="G66" s="19"/>
    </row>
    <row r="67" spans="1:7" ht="15.75" customHeight="1" x14ac:dyDescent="0.3">
      <c r="A67" s="40">
        <v>1522.0500489999999</v>
      </c>
      <c r="B67" s="42">
        <v>112.199997</v>
      </c>
      <c r="C67" s="52">
        <f t="shared" ref="C67:D67" si="66">LN(A68/A67)</f>
        <v>-7.1541378238883513E-3</v>
      </c>
      <c r="D67" s="53">
        <f t="shared" si="66"/>
        <v>9.3147980125157463E-3</v>
      </c>
      <c r="E67" s="43">
        <f t="shared" si="1"/>
        <v>2.160660188627395E-3</v>
      </c>
      <c r="F67" s="19"/>
      <c r="G67" s="19"/>
    </row>
    <row r="68" spans="1:7" ht="15.75" customHeight="1" x14ac:dyDescent="0.3">
      <c r="A68" s="40">
        <v>1511.1999510000001</v>
      </c>
      <c r="B68" s="42">
        <v>113.25</v>
      </c>
      <c r="C68" s="52">
        <f t="shared" ref="C68:D68" si="67">LN(A69/A68)</f>
        <v>-1.0844673752681968E-2</v>
      </c>
      <c r="D68" s="53">
        <f t="shared" si="67"/>
        <v>-1.7817843316793786E-2</v>
      </c>
      <c r="E68" s="43">
        <f t="shared" si="1"/>
        <v>-2.8662517069475753E-2</v>
      </c>
      <c r="F68" s="19"/>
      <c r="G68" s="19"/>
    </row>
    <row r="69" spans="1:7" ht="15.75" customHeight="1" x14ac:dyDescent="0.3">
      <c r="A69" s="40">
        <v>1494.900024</v>
      </c>
      <c r="B69" s="42">
        <v>111.25</v>
      </c>
      <c r="C69" s="52">
        <f t="shared" ref="C69:D69" si="68">LN(A70/A69)</f>
        <v>8.3601180401542009E-3</v>
      </c>
      <c r="D69" s="53">
        <f t="shared" si="68"/>
        <v>-8.575967588343749E-3</v>
      </c>
      <c r="E69" s="43">
        <f t="shared" si="1"/>
        <v>-2.1584954818954817E-4</v>
      </c>
      <c r="F69" s="19"/>
      <c r="G69" s="19"/>
    </row>
    <row r="70" spans="1:7" ht="15.75" customHeight="1" x14ac:dyDescent="0.3">
      <c r="A70" s="40">
        <v>1507.4499510000001</v>
      </c>
      <c r="B70" s="42">
        <v>110.300003</v>
      </c>
      <c r="C70" s="52">
        <f t="shared" ref="C70:D70" si="69">LN(A71/A70)</f>
        <v>-6.6359206955256896E-4</v>
      </c>
      <c r="D70" s="53">
        <f t="shared" si="69"/>
        <v>-3.9764859345938708E-2</v>
      </c>
      <c r="E70" s="43">
        <f t="shared" si="1"/>
        <v>-4.0428451415491277E-2</v>
      </c>
      <c r="F70" s="19"/>
      <c r="G70" s="19"/>
    </row>
    <row r="71" spans="1:7" ht="15.75" customHeight="1" x14ac:dyDescent="0.3">
      <c r="A71" s="40">
        <v>1506.4499510000001</v>
      </c>
      <c r="B71" s="42">
        <v>106</v>
      </c>
      <c r="C71" s="52">
        <f t="shared" ref="C71:D71" si="70">LN(A72/A71)</f>
        <v>-7.2617920714429319E-3</v>
      </c>
      <c r="D71" s="53">
        <f t="shared" si="70"/>
        <v>1.5910462195122155E-2</v>
      </c>
      <c r="E71" s="43">
        <f t="shared" si="1"/>
        <v>8.6486701236792238E-3</v>
      </c>
      <c r="F71" s="19"/>
      <c r="G71" s="19"/>
    </row>
    <row r="72" spans="1:7" ht="15.75" customHeight="1" x14ac:dyDescent="0.3">
      <c r="A72" s="40">
        <v>1495.5500489999999</v>
      </c>
      <c r="B72" s="42">
        <v>107.699997</v>
      </c>
      <c r="C72" s="52">
        <f t="shared" ref="C72:D72" si="71">LN(A73/A72)</f>
        <v>2.3041541933849136E-3</v>
      </c>
      <c r="D72" s="53">
        <f t="shared" si="71"/>
        <v>-3.4958657165816635E-2</v>
      </c>
      <c r="E72" s="43">
        <f t="shared" si="1"/>
        <v>-3.265450297243172E-2</v>
      </c>
      <c r="F72" s="19"/>
      <c r="G72" s="19"/>
    </row>
    <row r="73" spans="1:7" ht="15.75" customHeight="1" x14ac:dyDescent="0.3">
      <c r="A73" s="40">
        <v>1499</v>
      </c>
      <c r="B73" s="42">
        <v>104</v>
      </c>
      <c r="C73" s="52">
        <f t="shared" ref="C73:D73" si="72">LN(A74/A73)</f>
        <v>4.1520914354965861E-2</v>
      </c>
      <c r="D73" s="53">
        <f t="shared" si="72"/>
        <v>2.1874414428542339E-2</v>
      </c>
      <c r="E73" s="43">
        <f t="shared" si="1"/>
        <v>6.3395328783508204E-2</v>
      </c>
      <c r="F73" s="19"/>
      <c r="G73" s="19"/>
    </row>
    <row r="74" spans="1:7" ht="15.75" customHeight="1" x14ac:dyDescent="0.3">
      <c r="A74" s="40">
        <v>1562.5500489999999</v>
      </c>
      <c r="B74" s="42">
        <v>106.300003</v>
      </c>
      <c r="C74" s="52">
        <f t="shared" ref="C74:D74" si="73">LN(A75/A74)</f>
        <v>-9.3553583078910801E-3</v>
      </c>
      <c r="D74" s="53">
        <f t="shared" si="73"/>
        <v>-1.9953213041435908E-2</v>
      </c>
      <c r="E74" s="43">
        <f t="shared" si="1"/>
        <v>-2.9308571349326989E-2</v>
      </c>
      <c r="F74" s="19"/>
      <c r="G74" s="19"/>
    </row>
    <row r="75" spans="1:7" ht="15.75" customHeight="1" x14ac:dyDescent="0.3">
      <c r="A75" s="40">
        <v>1548</v>
      </c>
      <c r="B75" s="42">
        <v>104.199997</v>
      </c>
      <c r="C75" s="52">
        <f t="shared" ref="C75:D75" si="74">LN(A76/A75)</f>
        <v>-3.1898731074308288E-2</v>
      </c>
      <c r="D75" s="53">
        <f t="shared" si="74"/>
        <v>1.0026372034011667E-2</v>
      </c>
      <c r="E75" s="43">
        <f t="shared" si="1"/>
        <v>-2.1872359040296621E-2</v>
      </c>
      <c r="F75" s="19"/>
      <c r="G75" s="19"/>
    </row>
    <row r="76" spans="1:7" ht="15.75" customHeight="1" x14ac:dyDescent="0.3">
      <c r="A76" s="40">
        <v>1499.400024</v>
      </c>
      <c r="B76" s="42">
        <v>105.25</v>
      </c>
      <c r="C76" s="52">
        <f t="shared" ref="C76:D76" si="75">LN(A77/A76)</f>
        <v>-9.6502718385641749E-3</v>
      </c>
      <c r="D76" s="53">
        <f t="shared" si="75"/>
        <v>-7.1514011576251282E-3</v>
      </c>
      <c r="E76" s="43">
        <f t="shared" si="1"/>
        <v>-1.6801672996189301E-2</v>
      </c>
      <c r="F76" s="19"/>
      <c r="G76" s="19"/>
    </row>
    <row r="77" spans="1:7" ht="15.75" customHeight="1" x14ac:dyDescent="0.3">
      <c r="A77" s="40">
        <v>1485</v>
      </c>
      <c r="B77" s="42">
        <v>104.5</v>
      </c>
      <c r="C77" s="52">
        <f t="shared" ref="C77:D77" si="76">LN(A78/A77)</f>
        <v>-1.5164896878988879E-2</v>
      </c>
      <c r="D77" s="53">
        <f t="shared" si="76"/>
        <v>-9.5737679923934996E-4</v>
      </c>
      <c r="E77" s="43">
        <f t="shared" si="1"/>
        <v>-1.612227367822823E-2</v>
      </c>
      <c r="F77" s="19"/>
      <c r="G77" s="19"/>
    </row>
    <row r="78" spans="1:7" ht="15.75" customHeight="1" x14ac:dyDescent="0.3">
      <c r="A78" s="40">
        <v>1462.650024</v>
      </c>
      <c r="B78" s="42">
        <v>104.400002</v>
      </c>
      <c r="C78" s="52">
        <f t="shared" ref="C78:D78" si="77">LN(A79/A78)</f>
        <v>-4.076305540583771E-3</v>
      </c>
      <c r="D78" s="53">
        <f t="shared" si="77"/>
        <v>9.0584266602336243E-3</v>
      </c>
      <c r="E78" s="43">
        <f t="shared" si="1"/>
        <v>4.9821211196498533E-3</v>
      </c>
      <c r="F78" s="19"/>
      <c r="G78" s="19"/>
    </row>
    <row r="79" spans="1:7" ht="15.75" customHeight="1" x14ac:dyDescent="0.3">
      <c r="A79" s="40">
        <v>1456.6999510000001</v>
      </c>
      <c r="B79" s="42">
        <v>105.349998</v>
      </c>
      <c r="C79" s="52">
        <f t="shared" ref="C79:D79" si="78">LN(A80/A79)</f>
        <v>2.8791307494701623E-3</v>
      </c>
      <c r="D79" s="53">
        <f t="shared" si="78"/>
        <v>3.3167432281177868E-3</v>
      </c>
      <c r="E79" s="43">
        <f t="shared" si="1"/>
        <v>6.1958739775879491E-3</v>
      </c>
      <c r="F79" s="19"/>
      <c r="G79" s="19"/>
    </row>
    <row r="80" spans="1:7" ht="15.75" customHeight="1" x14ac:dyDescent="0.3">
      <c r="A80" s="40">
        <v>1460.900024</v>
      </c>
      <c r="B80" s="42">
        <v>105.699997</v>
      </c>
      <c r="C80" s="52">
        <f t="shared" ref="C80:D80" si="79">LN(A81/A80)</f>
        <v>-1.9422094621424382E-2</v>
      </c>
      <c r="D80" s="53">
        <f t="shared" si="79"/>
        <v>-7.5973300259494902E-3</v>
      </c>
      <c r="E80" s="43">
        <f t="shared" si="1"/>
        <v>-2.701942464737387E-2</v>
      </c>
      <c r="F80" s="19"/>
      <c r="G80" s="19"/>
    </row>
    <row r="81" spans="1:7" ht="15.75" customHeight="1" x14ac:dyDescent="0.3">
      <c r="A81" s="40">
        <v>1432.8000489999999</v>
      </c>
      <c r="B81" s="42">
        <v>104.900002</v>
      </c>
      <c r="C81" s="52">
        <f t="shared" ref="C81:D81" si="80">LN(A82/A81)</f>
        <v>-2.3872910279791843E-2</v>
      </c>
      <c r="D81" s="53">
        <f t="shared" si="80"/>
        <v>-2.5586739545117126E-2</v>
      </c>
      <c r="E81" s="43">
        <f t="shared" si="1"/>
        <v>-4.9459649824908969E-2</v>
      </c>
      <c r="F81" s="19"/>
      <c r="G81" s="19"/>
    </row>
    <row r="82" spans="1:7" ht="15.75" customHeight="1" x14ac:dyDescent="0.3">
      <c r="A82" s="40">
        <v>1399</v>
      </c>
      <c r="B82" s="42">
        <v>102.25</v>
      </c>
      <c r="C82" s="52">
        <f t="shared" ref="C82:D82" si="81">LN(A83/A82)</f>
        <v>5.3110685573598809E-3</v>
      </c>
      <c r="D82" s="53">
        <f t="shared" si="81"/>
        <v>2.4420036555518089E-3</v>
      </c>
      <c r="E82" s="43">
        <f t="shared" si="1"/>
        <v>7.7530722129116898E-3</v>
      </c>
      <c r="F82" s="19"/>
      <c r="G82" s="19"/>
    </row>
    <row r="83" spans="1:7" ht="15.75" customHeight="1" x14ac:dyDescent="0.3">
      <c r="A83" s="40">
        <v>1406.4499510000001</v>
      </c>
      <c r="B83" s="42">
        <v>102.5</v>
      </c>
      <c r="C83" s="52">
        <f t="shared" ref="C83:D83" si="82">LN(A84/A83)</f>
        <v>2.1280018687894513E-2</v>
      </c>
      <c r="D83" s="53">
        <f t="shared" si="82"/>
        <v>4.0626853530271102E-2</v>
      </c>
      <c r="E83" s="43">
        <f t="shared" si="1"/>
        <v>6.1906872218165612E-2</v>
      </c>
      <c r="F83" s="19"/>
      <c r="G83" s="19"/>
    </row>
    <row r="84" spans="1:7" ht="15.75" customHeight="1" x14ac:dyDescent="0.3">
      <c r="A84" s="40">
        <v>1436.6999510000001</v>
      </c>
      <c r="B84" s="42">
        <v>106.75</v>
      </c>
      <c r="C84" s="52">
        <f t="shared" ref="C84:D84" si="83">LN(A85/A84)</f>
        <v>5.7605386357969844E-3</v>
      </c>
      <c r="D84" s="53">
        <f t="shared" si="83"/>
        <v>1.0251702182156751E-2</v>
      </c>
      <c r="E84" s="43">
        <f t="shared" si="1"/>
        <v>1.6012240817953736E-2</v>
      </c>
      <c r="F84" s="19"/>
      <c r="G84" s="19"/>
    </row>
    <row r="85" spans="1:7" ht="15.75" customHeight="1" x14ac:dyDescent="0.3">
      <c r="A85" s="40">
        <v>1445</v>
      </c>
      <c r="B85" s="42">
        <v>107.849998</v>
      </c>
      <c r="C85" s="52">
        <f t="shared" ref="C85:D85" si="84">LN(A86/A85)</f>
        <v>-1.9073515985971904E-2</v>
      </c>
      <c r="D85" s="53">
        <f t="shared" si="84"/>
        <v>-1.7774097891826129E-2</v>
      </c>
      <c r="E85" s="43">
        <f t="shared" si="1"/>
        <v>-3.684761387779803E-2</v>
      </c>
      <c r="F85" s="19"/>
      <c r="G85" s="19"/>
    </row>
    <row r="86" spans="1:7" ht="15.75" customHeight="1" x14ac:dyDescent="0.3">
      <c r="A86" s="40">
        <v>1417.6999510000001</v>
      </c>
      <c r="B86" s="42">
        <v>105.949997</v>
      </c>
      <c r="C86" s="52">
        <f t="shared" ref="C86:D86" si="85">LN(A87/A86)</f>
        <v>6.1179988139447722E-3</v>
      </c>
      <c r="D86" s="53">
        <f t="shared" si="85"/>
        <v>-9.0069062415411901E-3</v>
      </c>
      <c r="E86" s="43">
        <f t="shared" si="1"/>
        <v>-2.8889074275964179E-3</v>
      </c>
      <c r="F86" s="19"/>
      <c r="G86" s="19"/>
    </row>
    <row r="87" spans="1:7" ht="15.75" customHeight="1" x14ac:dyDescent="0.3">
      <c r="A87" s="40">
        <v>1426.400024</v>
      </c>
      <c r="B87" s="42">
        <v>105</v>
      </c>
      <c r="C87" s="52">
        <f t="shared" ref="C87:D87" si="86">LN(A88/A87)</f>
        <v>2.804044528151248E-4</v>
      </c>
      <c r="D87" s="53">
        <f t="shared" si="86"/>
        <v>-5.2518908768254971E-3</v>
      </c>
      <c r="E87" s="43">
        <f t="shared" si="1"/>
        <v>-4.9714864240103726E-3</v>
      </c>
      <c r="F87" s="19"/>
      <c r="G87" s="19"/>
    </row>
    <row r="88" spans="1:7" ht="15.75" customHeight="1" x14ac:dyDescent="0.3">
      <c r="A88" s="40">
        <v>1426.8000489999999</v>
      </c>
      <c r="B88" s="42">
        <v>104.449997</v>
      </c>
      <c r="C88" s="52">
        <f t="shared" ref="C88:D88" si="87">LN(A89/A88)</f>
        <v>5.4518391356112427E-3</v>
      </c>
      <c r="D88" s="53">
        <f t="shared" si="87"/>
        <v>-7.688601103202717E-3</v>
      </c>
      <c r="E88" s="43">
        <f t="shared" si="1"/>
        <v>-2.2367619675914743E-3</v>
      </c>
      <c r="F88" s="19"/>
      <c r="G88" s="19"/>
    </row>
    <row r="89" spans="1:7" ht="15.75" customHeight="1" x14ac:dyDescent="0.3">
      <c r="A89" s="40">
        <v>1434.599976</v>
      </c>
      <c r="B89" s="42">
        <v>103.650002</v>
      </c>
      <c r="C89" s="52">
        <f t="shared" ref="C89:D89" si="88">LN(A90/A89)</f>
        <v>-3.9111490330645668E-3</v>
      </c>
      <c r="D89" s="53">
        <f t="shared" si="88"/>
        <v>1.9585006316482668E-2</v>
      </c>
      <c r="E89" s="43">
        <f t="shared" si="1"/>
        <v>1.5673857283418101E-2</v>
      </c>
      <c r="F89" s="19"/>
      <c r="G89" s="19"/>
    </row>
    <row r="90" spans="1:7" ht="15.75" customHeight="1" x14ac:dyDescent="0.3">
      <c r="A90" s="40">
        <v>1429</v>
      </c>
      <c r="B90" s="42">
        <v>105.699997</v>
      </c>
      <c r="C90" s="52">
        <f t="shared" ref="C90:D90" si="89">LN(A91/A90)</f>
        <v>9.0561399150270484E-3</v>
      </c>
      <c r="D90" s="53">
        <f t="shared" si="89"/>
        <v>-1.6213965352605015E-2</v>
      </c>
      <c r="E90" s="43">
        <f t="shared" si="1"/>
        <v>-7.1578254375779665E-3</v>
      </c>
      <c r="F90" s="19"/>
      <c r="G90" s="19"/>
    </row>
    <row r="91" spans="1:7" ht="15.75" customHeight="1" x14ac:dyDescent="0.3">
      <c r="A91" s="40">
        <v>1442</v>
      </c>
      <c r="B91" s="42">
        <v>104</v>
      </c>
      <c r="C91" s="52">
        <f t="shared" ref="C91:D91" si="90">LN(A92/A91)</f>
        <v>2.5335144865905403E-2</v>
      </c>
      <c r="D91" s="53">
        <f t="shared" si="90"/>
        <v>3.8387954642535747E-3</v>
      </c>
      <c r="E91" s="43">
        <f t="shared" si="1"/>
        <v>2.9173940330158979E-2</v>
      </c>
      <c r="F91" s="19"/>
      <c r="G91" s="19"/>
    </row>
    <row r="92" spans="1:7" ht="15.75" customHeight="1" x14ac:dyDescent="0.3">
      <c r="A92" s="40">
        <v>1479</v>
      </c>
      <c r="B92" s="42">
        <v>104.400002</v>
      </c>
      <c r="C92" s="52">
        <f t="shared" ref="C92:D92" si="91">LN(A93/A92)</f>
        <v>1.6529317912371732E-2</v>
      </c>
      <c r="D92" s="53">
        <f t="shared" si="91"/>
        <v>1.42655768874755E-2</v>
      </c>
      <c r="E92" s="43">
        <f t="shared" si="1"/>
        <v>3.0794894799847233E-2</v>
      </c>
      <c r="F92" s="19"/>
      <c r="G92" s="19"/>
    </row>
    <row r="93" spans="1:7" ht="15.75" customHeight="1" x14ac:dyDescent="0.3">
      <c r="A93" s="40">
        <v>1503.650024</v>
      </c>
      <c r="B93" s="42">
        <v>105.900002</v>
      </c>
      <c r="C93" s="52">
        <f t="shared" ref="C93:D93" si="92">LN(A94/A93)</f>
        <v>-3.3714649867863287E-2</v>
      </c>
      <c r="D93" s="53">
        <f t="shared" si="92"/>
        <v>6.2234122933284987E-2</v>
      </c>
      <c r="E93" s="43">
        <f t="shared" si="1"/>
        <v>2.8519473065421699E-2</v>
      </c>
      <c r="F93" s="19"/>
      <c r="G93" s="19"/>
    </row>
    <row r="94" spans="1:7" ht="15.75" customHeight="1" x14ac:dyDescent="0.3">
      <c r="A94" s="40">
        <v>1453.8000489999999</v>
      </c>
      <c r="B94" s="42">
        <v>112.699997</v>
      </c>
      <c r="C94" s="52">
        <f t="shared" ref="C94:D94" si="93">LN(A95/A94)</f>
        <v>-2.2186829474155442E-2</v>
      </c>
      <c r="D94" s="53">
        <f t="shared" si="93"/>
        <v>-1.7905581812067074E-2</v>
      </c>
      <c r="E94" s="43">
        <f t="shared" si="1"/>
        <v>-4.0092411286222512E-2</v>
      </c>
      <c r="F94" s="19"/>
      <c r="G94" s="19"/>
    </row>
    <row r="95" spans="1:7" ht="15.75" customHeight="1" x14ac:dyDescent="0.3">
      <c r="A95" s="40">
        <v>1421.900024</v>
      </c>
      <c r="B95" s="42">
        <v>110.699997</v>
      </c>
      <c r="C95" s="52">
        <f t="shared" ref="C95:D95" si="94">LN(A96/A95)</f>
        <v>7.7329680869967507E-4</v>
      </c>
      <c r="D95" s="53">
        <f t="shared" si="94"/>
        <v>-3.6198591563139605E-3</v>
      </c>
      <c r="E95" s="43">
        <f t="shared" si="1"/>
        <v>-2.8465623476142854E-3</v>
      </c>
      <c r="F95" s="19"/>
      <c r="G95" s="19"/>
    </row>
    <row r="96" spans="1:7" ht="15.75" customHeight="1" x14ac:dyDescent="0.3">
      <c r="A96" s="40">
        <v>1423</v>
      </c>
      <c r="B96" s="42">
        <v>110.300003</v>
      </c>
      <c r="C96" s="52">
        <f t="shared" ref="C96:D96" si="95">LN(A97/A96)</f>
        <v>-9.461359934044216E-3</v>
      </c>
      <c r="D96" s="53">
        <f t="shared" si="95"/>
        <v>3.2994494936489628E-2</v>
      </c>
      <c r="E96" s="43">
        <f t="shared" si="1"/>
        <v>2.3533135002445412E-2</v>
      </c>
      <c r="F96" s="19"/>
      <c r="G96" s="19"/>
    </row>
    <row r="97" spans="1:7" ht="15.75" customHeight="1" x14ac:dyDescent="0.3">
      <c r="A97" s="40">
        <v>1409.599976</v>
      </c>
      <c r="B97" s="42">
        <v>114</v>
      </c>
      <c r="C97" s="52">
        <f t="shared" ref="C97:D97" si="96">LN(A98/A97)</f>
        <v>8.5099493815492754E-4</v>
      </c>
      <c r="D97" s="53">
        <f t="shared" si="96"/>
        <v>-1.0138962853591617E-2</v>
      </c>
      <c r="E97" s="43">
        <f t="shared" si="1"/>
        <v>-9.2879679154366894E-3</v>
      </c>
      <c r="F97" s="19"/>
      <c r="G97" s="19"/>
    </row>
    <row r="98" spans="1:7" ht="15.75" customHeight="1" x14ac:dyDescent="0.3">
      <c r="A98" s="40">
        <v>1410.8000489999999</v>
      </c>
      <c r="B98" s="42">
        <v>112.849998</v>
      </c>
      <c r="C98" s="52">
        <f t="shared" ref="C98:D98" si="97">LN(A99/A98)</f>
        <v>9.9797368867290456E-3</v>
      </c>
      <c r="D98" s="53">
        <f t="shared" si="97"/>
        <v>-4.4405047110789905E-3</v>
      </c>
      <c r="E98" s="43">
        <f t="shared" si="1"/>
        <v>5.5392321756500551E-3</v>
      </c>
      <c r="F98" s="19"/>
      <c r="G98" s="19"/>
    </row>
    <row r="99" spans="1:7" ht="15.75" customHeight="1" x14ac:dyDescent="0.3">
      <c r="A99" s="40">
        <v>1424.9499510000001</v>
      </c>
      <c r="B99" s="42">
        <v>112.349998</v>
      </c>
      <c r="C99" s="52">
        <f t="shared" ref="C99:D99" si="98">LN(A100/A99)</f>
        <v>3.5377532732607155E-3</v>
      </c>
      <c r="D99" s="53">
        <f t="shared" si="98"/>
        <v>2.2878244281061749E-2</v>
      </c>
      <c r="E99" s="43">
        <f t="shared" si="1"/>
        <v>2.6415997554322466E-2</v>
      </c>
      <c r="F99" s="19"/>
      <c r="G99" s="19"/>
    </row>
    <row r="100" spans="1:7" ht="15.75" customHeight="1" x14ac:dyDescent="0.3">
      <c r="A100" s="40">
        <v>1430</v>
      </c>
      <c r="B100" s="42">
        <v>114.949997</v>
      </c>
      <c r="C100" s="52">
        <f t="shared" ref="C100:D100" si="99">LN(A101/A100)</f>
        <v>-4.0642261112092621E-3</v>
      </c>
      <c r="D100" s="53">
        <f t="shared" si="99"/>
        <v>3.2102051230935874E-2</v>
      </c>
      <c r="E100" s="43">
        <f t="shared" si="1"/>
        <v>2.8037825119726613E-2</v>
      </c>
      <c r="F100" s="19"/>
      <c r="G100" s="19"/>
    </row>
    <row r="101" spans="1:7" ht="15.75" customHeight="1" x14ac:dyDescent="0.3">
      <c r="A101" s="40">
        <v>1424.1999510000001</v>
      </c>
      <c r="B101" s="42">
        <v>118.699997</v>
      </c>
      <c r="C101" s="52">
        <f t="shared" ref="C101:D101" si="100">LN(A102/A101)</f>
        <v>-1.1013931869627815E-2</v>
      </c>
      <c r="D101" s="53">
        <f t="shared" si="100"/>
        <v>2.0430187429172582E-2</v>
      </c>
      <c r="E101" s="43">
        <f t="shared" si="1"/>
        <v>9.4162555595447665E-3</v>
      </c>
      <c r="F101" s="19"/>
      <c r="G101" s="19"/>
    </row>
    <row r="102" spans="1:7" ht="15.75" customHeight="1" x14ac:dyDescent="0.3">
      <c r="A102" s="40">
        <v>1408.599976</v>
      </c>
      <c r="B102" s="42">
        <v>121.150002</v>
      </c>
      <c r="C102" s="52">
        <f t="shared" ref="C102:D102" si="101">LN(A103/A102)</f>
        <v>-6.9100556343940044E-3</v>
      </c>
      <c r="D102" s="53">
        <f t="shared" si="101"/>
        <v>-4.3439272664630491E-2</v>
      </c>
      <c r="E102" s="43">
        <f t="shared" si="1"/>
        <v>-5.0349328299024498E-2</v>
      </c>
      <c r="F102" s="19"/>
      <c r="G102" s="19"/>
    </row>
    <row r="103" spans="1:7" ht="15.75" customHeight="1" x14ac:dyDescent="0.3">
      <c r="A103" s="40">
        <v>1398.900024</v>
      </c>
      <c r="B103" s="42">
        <v>116</v>
      </c>
      <c r="C103" s="52">
        <f t="shared" ref="C103:D103" si="102">LN(A104/A103)</f>
        <v>3.076079379422202E-2</v>
      </c>
      <c r="D103" s="53">
        <f t="shared" si="102"/>
        <v>-5.1858197013430196E-3</v>
      </c>
      <c r="E103" s="43">
        <f t="shared" si="1"/>
        <v>2.5574974092879E-2</v>
      </c>
      <c r="F103" s="19"/>
      <c r="G103" s="19"/>
    </row>
    <row r="104" spans="1:7" ht="15.75" customHeight="1" x14ac:dyDescent="0.3">
      <c r="A104" s="40">
        <v>1442.599976</v>
      </c>
      <c r="B104" s="42">
        <v>115.400002</v>
      </c>
      <c r="C104" s="52">
        <f t="shared" ref="C104:D104" si="103">LN(A105/A104)</f>
        <v>2.7451447285892296E-2</v>
      </c>
      <c r="D104" s="53">
        <f t="shared" si="103"/>
        <v>1.8033962179192155E-2</v>
      </c>
      <c r="E104" s="43">
        <f t="shared" si="1"/>
        <v>4.5485409465084448E-2</v>
      </c>
      <c r="F104" s="19"/>
      <c r="G104" s="19"/>
    </row>
    <row r="105" spans="1:7" ht="15.75" customHeight="1" x14ac:dyDescent="0.3">
      <c r="A105" s="40">
        <v>1482.75</v>
      </c>
      <c r="B105" s="42">
        <v>117.5</v>
      </c>
      <c r="C105" s="52">
        <f t="shared" ref="C105:D105" si="104">LN(A106/A105)</f>
        <v>-2.6337292585025779E-3</v>
      </c>
      <c r="D105" s="53">
        <f t="shared" si="104"/>
        <v>-1.4573742538583343E-2</v>
      </c>
      <c r="E105" s="43">
        <f t="shared" si="1"/>
        <v>-1.720747179708592E-2</v>
      </c>
      <c r="F105" s="19"/>
      <c r="G105" s="19"/>
    </row>
    <row r="106" spans="1:7" ht="15.75" customHeight="1" x14ac:dyDescent="0.3">
      <c r="A106" s="40">
        <v>1478.849976</v>
      </c>
      <c r="B106" s="42">
        <v>115.800003</v>
      </c>
      <c r="C106" s="52">
        <f t="shared" ref="C106:D106" si="105">LN(A107/A106)</f>
        <v>-8.795337792153567E-3</v>
      </c>
      <c r="D106" s="53">
        <f t="shared" si="105"/>
        <v>-9.5445930654931028E-3</v>
      </c>
      <c r="E106" s="43">
        <f t="shared" si="1"/>
        <v>-1.833993085764667E-2</v>
      </c>
      <c r="F106" s="19"/>
      <c r="G106" s="19"/>
    </row>
    <row r="107" spans="1:7" ht="15.75" customHeight="1" x14ac:dyDescent="0.3">
      <c r="A107" s="40">
        <v>1465.900024</v>
      </c>
      <c r="B107" s="42">
        <v>114.699997</v>
      </c>
      <c r="C107" s="52">
        <f t="shared" ref="C107:D107" si="106">LN(A108/A107)</f>
        <v>2.4261584523114069E-2</v>
      </c>
      <c r="D107" s="53">
        <f t="shared" si="106"/>
        <v>-5.6830229454879382E-3</v>
      </c>
      <c r="E107" s="43">
        <f t="shared" si="1"/>
        <v>1.8578561577626131E-2</v>
      </c>
      <c r="F107" s="19"/>
      <c r="G107" s="19"/>
    </row>
    <row r="108" spans="1:7" ht="15.75" customHeight="1" x14ac:dyDescent="0.3">
      <c r="A108" s="40">
        <v>1501.900024</v>
      </c>
      <c r="B108" s="42">
        <v>114.050003</v>
      </c>
      <c r="C108" s="52">
        <f t="shared" ref="C108:D108" si="107">LN(A109/A108)</f>
        <v>1.2275322238372665E-2</v>
      </c>
      <c r="D108" s="53">
        <f t="shared" si="107"/>
        <v>-8.7724567029288133E-4</v>
      </c>
      <c r="E108" s="43">
        <f t="shared" si="1"/>
        <v>1.1398076568079785E-2</v>
      </c>
      <c r="F108" s="19"/>
      <c r="G108" s="19"/>
    </row>
    <row r="109" spans="1:7" ht="15.75" customHeight="1" x14ac:dyDescent="0.3">
      <c r="A109" s="40">
        <v>1520.4499510000001</v>
      </c>
      <c r="B109" s="42">
        <v>113.949997</v>
      </c>
      <c r="C109" s="52">
        <f t="shared" ref="C109:D109" si="108">LN(A110/A109)</f>
        <v>-4.4162955623645818E-3</v>
      </c>
      <c r="D109" s="53">
        <f t="shared" si="108"/>
        <v>2.7268524159895904E-2</v>
      </c>
      <c r="E109" s="43">
        <f t="shared" si="1"/>
        <v>2.2852228597531322E-2</v>
      </c>
      <c r="F109" s="19"/>
      <c r="G109" s="19"/>
    </row>
    <row r="110" spans="1:7" ht="15.75" customHeight="1" x14ac:dyDescent="0.3">
      <c r="A110" s="40">
        <v>1513.75</v>
      </c>
      <c r="B110" s="42">
        <v>117.099998</v>
      </c>
      <c r="C110" s="52">
        <f t="shared" ref="C110:D110" si="109">LN(A111/A110)</f>
        <v>-1.7829348407146901E-2</v>
      </c>
      <c r="D110" s="53">
        <f t="shared" si="109"/>
        <v>-1.4623882119230687E-2</v>
      </c>
      <c r="E110" s="43">
        <f t="shared" si="1"/>
        <v>-3.2453230526377587E-2</v>
      </c>
      <c r="F110" s="19"/>
      <c r="G110" s="19"/>
    </row>
    <row r="111" spans="1:7" ht="15.75" customHeight="1" x14ac:dyDescent="0.3">
      <c r="A111" s="40">
        <v>1487</v>
      </c>
      <c r="B111" s="42">
        <v>115.400002</v>
      </c>
      <c r="C111" s="52">
        <f t="shared" ref="C111:D111" si="110">LN(A112/A111)</f>
        <v>1.3440862238539562E-3</v>
      </c>
      <c r="D111" s="53">
        <f t="shared" si="110"/>
        <v>-1.5280803508581268E-2</v>
      </c>
      <c r="E111" s="43">
        <f t="shared" si="1"/>
        <v>-1.3936717284727312E-2</v>
      </c>
      <c r="F111" s="19"/>
      <c r="G111" s="19"/>
    </row>
    <row r="112" spans="1:7" ht="15.75" customHeight="1" x14ac:dyDescent="0.3">
      <c r="A112" s="40">
        <v>1489</v>
      </c>
      <c r="B112" s="42">
        <v>113.650002</v>
      </c>
      <c r="C112" s="52">
        <f t="shared" ref="C112:D112" si="111">LN(A113/A112)</f>
        <v>1.5989681104346905E-2</v>
      </c>
      <c r="D112" s="53">
        <f t="shared" si="111"/>
        <v>1.6579794786735876E-2</v>
      </c>
      <c r="E112" s="43">
        <f t="shared" si="1"/>
        <v>3.2569475891082778E-2</v>
      </c>
      <c r="F112" s="19"/>
      <c r="G112" s="19"/>
    </row>
    <row r="113" spans="1:7" ht="15.75" customHeight="1" x14ac:dyDescent="0.3">
      <c r="A113" s="40">
        <v>1513</v>
      </c>
      <c r="B113" s="42">
        <v>115.550003</v>
      </c>
      <c r="C113" s="52">
        <f t="shared" ref="C113:D113" si="112">LN(A114/A113)</f>
        <v>4.2868985684918091E-3</v>
      </c>
      <c r="D113" s="53">
        <f t="shared" si="112"/>
        <v>-1.0439459704547854E-2</v>
      </c>
      <c r="E113" s="43">
        <f t="shared" si="1"/>
        <v>-6.1525611360560449E-3</v>
      </c>
      <c r="F113" s="19"/>
      <c r="G113" s="19"/>
    </row>
    <row r="114" spans="1:7" ht="15.75" customHeight="1" x14ac:dyDescent="0.3">
      <c r="A114" s="40">
        <v>1519.5</v>
      </c>
      <c r="B114" s="42">
        <v>114.349998</v>
      </c>
      <c r="C114" s="52">
        <f t="shared" ref="C114:D114" si="113">LN(A115/A114)</f>
        <v>4.9236928617847411E-3</v>
      </c>
      <c r="D114" s="53">
        <f t="shared" si="113"/>
        <v>3.522700229902373E-2</v>
      </c>
      <c r="E114" s="43">
        <f t="shared" si="1"/>
        <v>4.0150695160808471E-2</v>
      </c>
      <c r="F114" s="19"/>
      <c r="G114" s="19"/>
    </row>
    <row r="115" spans="1:7" ht="15.75" customHeight="1" x14ac:dyDescent="0.3">
      <c r="A115" s="40">
        <v>1527</v>
      </c>
      <c r="B115" s="42">
        <v>118.449997</v>
      </c>
      <c r="C115" s="52">
        <f t="shared" ref="C115:D115" si="114">LN(A116/A115)</f>
        <v>-1.1062966295341406E-2</v>
      </c>
      <c r="D115" s="53">
        <f t="shared" si="114"/>
        <v>7.9883124312684801E-3</v>
      </c>
      <c r="E115" s="43">
        <f t="shared" si="1"/>
        <v>-3.0746538640729262E-3</v>
      </c>
      <c r="F115" s="19"/>
      <c r="G115" s="19"/>
    </row>
    <row r="116" spans="1:7" ht="15.75" customHeight="1" x14ac:dyDescent="0.3">
      <c r="A116" s="40">
        <v>1510.1999510000001</v>
      </c>
      <c r="B116" s="42">
        <v>119.400002</v>
      </c>
      <c r="C116" s="52">
        <f t="shared" ref="C116:D116" si="115">LN(A117/A116)</f>
        <v>9.7195305632719175E-3</v>
      </c>
      <c r="D116" s="53">
        <f t="shared" si="115"/>
        <v>3.6188166774208316E-2</v>
      </c>
      <c r="E116" s="43">
        <f t="shared" si="1"/>
        <v>4.5907697337480236E-2</v>
      </c>
      <c r="F116" s="19"/>
      <c r="G116" s="19"/>
    </row>
    <row r="117" spans="1:7" ht="15.75" customHeight="1" x14ac:dyDescent="0.3">
      <c r="A117" s="40">
        <v>1524.9499510000001</v>
      </c>
      <c r="B117" s="42">
        <v>123.800003</v>
      </c>
      <c r="C117" s="52">
        <f t="shared" ref="C117:D117" si="116">LN(A118/A117)</f>
        <v>-2.8236996928942344E-3</v>
      </c>
      <c r="D117" s="53">
        <f t="shared" si="116"/>
        <v>2.3154679165984852E-2</v>
      </c>
      <c r="E117" s="43">
        <f t="shared" si="1"/>
        <v>2.0330979473090618E-2</v>
      </c>
      <c r="F117" s="19"/>
      <c r="G117" s="19"/>
    </row>
    <row r="118" spans="1:7" ht="15.75" customHeight="1" x14ac:dyDescent="0.3">
      <c r="A118" s="40">
        <v>1520.650024</v>
      </c>
      <c r="B118" s="42">
        <v>126.699997</v>
      </c>
      <c r="C118" s="52">
        <f t="shared" ref="C118:D118" si="117">LN(A119/A118)</f>
        <v>-4.382735796274578E-3</v>
      </c>
      <c r="D118" s="53">
        <f t="shared" si="117"/>
        <v>6.2943009493671735E-3</v>
      </c>
      <c r="E118" s="43">
        <f t="shared" si="1"/>
        <v>1.9115651530925955E-3</v>
      </c>
      <c r="F118" s="19"/>
      <c r="G118" s="19"/>
    </row>
    <row r="119" spans="1:7" ht="15.75" customHeight="1" x14ac:dyDescent="0.3">
      <c r="A119" s="40">
        <v>1514</v>
      </c>
      <c r="B119" s="42">
        <v>127.5</v>
      </c>
      <c r="C119" s="52">
        <f t="shared" ref="C119:D119" si="118">LN(A120/A119)</f>
        <v>-8.4237229407553606E-3</v>
      </c>
      <c r="D119" s="53">
        <f t="shared" si="118"/>
        <v>-1.2628407662556001E-2</v>
      </c>
      <c r="E119" s="43">
        <f t="shared" si="1"/>
        <v>-2.1052130603311361E-2</v>
      </c>
      <c r="F119" s="19"/>
      <c r="G119" s="19"/>
    </row>
    <row r="120" spans="1:7" ht="15.75" customHeight="1" x14ac:dyDescent="0.3">
      <c r="A120" s="40">
        <v>1501.3000489999999</v>
      </c>
      <c r="B120" s="42">
        <v>125.900002</v>
      </c>
      <c r="C120" s="52">
        <f t="shared" ref="C120:D120" si="119">LN(A121/A120)</f>
        <v>4.6612126744136561E-4</v>
      </c>
      <c r="D120" s="53">
        <f t="shared" si="119"/>
        <v>1.6542306983692238E-2</v>
      </c>
      <c r="E120" s="43">
        <f t="shared" si="1"/>
        <v>1.7008428251133603E-2</v>
      </c>
      <c r="F120" s="19"/>
      <c r="G120" s="19"/>
    </row>
    <row r="121" spans="1:7" ht="15.75" customHeight="1" x14ac:dyDescent="0.3">
      <c r="A121" s="40">
        <v>1502</v>
      </c>
      <c r="B121" s="42">
        <v>128</v>
      </c>
      <c r="C121" s="52">
        <f t="shared" ref="C121:D121" si="120">LN(A122/A121)</f>
        <v>-8.6927996400711135E-3</v>
      </c>
      <c r="D121" s="53">
        <f t="shared" si="120"/>
        <v>-2.5317783945828596E-2</v>
      </c>
      <c r="E121" s="43">
        <f t="shared" si="1"/>
        <v>-3.4010583585899708E-2</v>
      </c>
      <c r="F121" s="19"/>
      <c r="G121" s="19"/>
    </row>
    <row r="122" spans="1:7" ht="15.75" customHeight="1" x14ac:dyDescent="0.3">
      <c r="A122" s="40">
        <v>1489</v>
      </c>
      <c r="B122" s="42">
        <v>124.800003</v>
      </c>
      <c r="C122" s="52">
        <f t="shared" ref="C122:D122" si="121">LN(A123/A122)</f>
        <v>5.0577380855894253E-3</v>
      </c>
      <c r="D122" s="53">
        <f t="shared" si="121"/>
        <v>1.4320013938498707E-2</v>
      </c>
      <c r="E122" s="43">
        <f t="shared" si="1"/>
        <v>1.9377752024088132E-2</v>
      </c>
      <c r="F122" s="19"/>
      <c r="G122" s="19"/>
    </row>
    <row r="123" spans="1:7" ht="15.75" customHeight="1" x14ac:dyDescent="0.3">
      <c r="A123" s="40">
        <v>1496.5500489999999</v>
      </c>
      <c r="B123" s="42">
        <v>126.599998</v>
      </c>
      <c r="C123" s="52">
        <f t="shared" ref="C123:D123" si="122">LN(A124/A123)</f>
        <v>-7.0745454918939646E-3</v>
      </c>
      <c r="D123" s="53">
        <f t="shared" si="122"/>
        <v>-6.3391257985707401E-3</v>
      </c>
      <c r="E123" s="43">
        <f t="shared" si="1"/>
        <v>-1.3413671290464705E-2</v>
      </c>
      <c r="F123" s="19"/>
      <c r="G123" s="19"/>
    </row>
    <row r="124" spans="1:7" ht="15.75" customHeight="1" x14ac:dyDescent="0.3">
      <c r="A124" s="40">
        <v>1486</v>
      </c>
      <c r="B124" s="42">
        <v>125.800003</v>
      </c>
      <c r="C124" s="52">
        <f t="shared" ref="C124:D124" si="123">LN(A125/A124)</f>
        <v>6.7069332567180799E-3</v>
      </c>
      <c r="D124" s="53">
        <f t="shared" si="123"/>
        <v>2.1235536221557907E-2</v>
      </c>
      <c r="E124" s="43">
        <f t="shared" si="1"/>
        <v>2.7942469478275986E-2</v>
      </c>
      <c r="F124" s="19"/>
      <c r="G124" s="19"/>
    </row>
    <row r="125" spans="1:7" ht="15.75" customHeight="1" x14ac:dyDescent="0.3">
      <c r="A125" s="40">
        <v>1496</v>
      </c>
      <c r="B125" s="42">
        <v>128.5</v>
      </c>
      <c r="C125" s="52">
        <f t="shared" ref="C125:D125" si="124">LN(A126/A125)</f>
        <v>-1.3377928416599422E-3</v>
      </c>
      <c r="D125" s="53">
        <f t="shared" si="124"/>
        <v>-1.9474202843955666E-3</v>
      </c>
      <c r="E125" s="43">
        <f t="shared" si="1"/>
        <v>-3.2852131260555088E-3</v>
      </c>
      <c r="F125" s="19"/>
      <c r="G125" s="19"/>
    </row>
    <row r="126" spans="1:7" ht="15.75" customHeight="1" x14ac:dyDescent="0.3">
      <c r="A126" s="40">
        <v>1494</v>
      </c>
      <c r="B126" s="42">
        <v>128.25</v>
      </c>
      <c r="C126" s="52">
        <f t="shared" ref="C126:D126" si="125">LN(A127/A126)</f>
        <v>-1.0259950400166098E-2</v>
      </c>
      <c r="D126" s="53">
        <f t="shared" si="125"/>
        <v>-9.7943975922876979E-3</v>
      </c>
      <c r="E126" s="43">
        <f t="shared" si="1"/>
        <v>-2.0054347992453796E-2</v>
      </c>
      <c r="F126" s="19"/>
      <c r="G126" s="19"/>
    </row>
    <row r="127" spans="1:7" ht="15.75" customHeight="1" x14ac:dyDescent="0.3">
      <c r="A127" s="40">
        <v>1478.75</v>
      </c>
      <c r="B127" s="42">
        <v>127</v>
      </c>
      <c r="C127" s="52">
        <f t="shared" ref="C127:D127" si="126">LN(A128/A127)</f>
        <v>7.5789836469082987E-3</v>
      </c>
      <c r="D127" s="53">
        <f t="shared" si="126"/>
        <v>-1.9479820663689907E-2</v>
      </c>
      <c r="E127" s="43">
        <f t="shared" si="1"/>
        <v>-1.1900837016781608E-2</v>
      </c>
      <c r="F127" s="19"/>
      <c r="G127" s="19"/>
    </row>
    <row r="128" spans="1:7" ht="15.75" customHeight="1" x14ac:dyDescent="0.3">
      <c r="A128" s="40">
        <v>1490</v>
      </c>
      <c r="B128" s="42">
        <v>124.550003</v>
      </c>
      <c r="C128" s="52">
        <f t="shared" ref="C128:D128" si="127">LN(A129/A128)</f>
        <v>1.2073574277834127E-3</v>
      </c>
      <c r="D128" s="53">
        <f t="shared" si="127"/>
        <v>-2.0686221061644736E-2</v>
      </c>
      <c r="E128" s="43">
        <f t="shared" si="1"/>
        <v>-1.9478863633861324E-2</v>
      </c>
      <c r="F128" s="19"/>
      <c r="G128" s="19"/>
    </row>
    <row r="129" spans="1:7" ht="15.75" customHeight="1" x14ac:dyDescent="0.3">
      <c r="A129" s="40">
        <v>1491.8000489999999</v>
      </c>
      <c r="B129" s="42">
        <v>122</v>
      </c>
      <c r="C129" s="52">
        <f t="shared" ref="C129:D129" si="128">LN(A130/A129)</f>
        <v>1.0800792200612967E-2</v>
      </c>
      <c r="D129" s="53">
        <f t="shared" si="128"/>
        <v>1.7872100611532195E-2</v>
      </c>
      <c r="E129" s="43">
        <f t="shared" si="1"/>
        <v>2.8672892812145162E-2</v>
      </c>
      <c r="F129" s="19"/>
      <c r="G129" s="19"/>
    </row>
    <row r="130" spans="1:7" ht="15.75" customHeight="1" x14ac:dyDescent="0.3">
      <c r="A130" s="40">
        <v>1508</v>
      </c>
      <c r="B130" s="42">
        <v>124.199997</v>
      </c>
      <c r="C130" s="52">
        <f t="shared" ref="C130:D130" si="129">LN(A131/A130)</f>
        <v>-6.7868720379870764E-3</v>
      </c>
      <c r="D130" s="53">
        <f t="shared" si="129"/>
        <v>1.6090510374607541E-3</v>
      </c>
      <c r="E130" s="43">
        <f t="shared" si="1"/>
        <v>-5.177821000526322E-3</v>
      </c>
      <c r="F130" s="19"/>
      <c r="G130" s="19"/>
    </row>
    <row r="131" spans="1:7" ht="15.75" customHeight="1" x14ac:dyDescent="0.3">
      <c r="A131" s="40">
        <v>1497.8000489999999</v>
      </c>
      <c r="B131" s="42">
        <v>124.400002</v>
      </c>
      <c r="C131" s="52">
        <f t="shared" ref="C131:D131" si="130">LN(A132/A131)</f>
        <v>1.0394383000548795E-2</v>
      </c>
      <c r="D131" s="53">
        <f t="shared" si="130"/>
        <v>4.0180832528465769E-4</v>
      </c>
      <c r="E131" s="43">
        <f t="shared" si="1"/>
        <v>1.0796191325833452E-2</v>
      </c>
      <c r="F131" s="19"/>
      <c r="G131" s="19"/>
    </row>
    <row r="132" spans="1:7" ht="15.75" customHeight="1" x14ac:dyDescent="0.3">
      <c r="A132" s="40">
        <v>1513.4499510000001</v>
      </c>
      <c r="B132" s="42">
        <v>124.449997</v>
      </c>
      <c r="C132" s="52">
        <f t="shared" ref="C132:D132" si="131">LN(A133/A132)</f>
        <v>5.6334788911680577E-3</v>
      </c>
      <c r="D132" s="53">
        <f t="shared" si="131"/>
        <v>4.0096285638233087E-3</v>
      </c>
      <c r="E132" s="43">
        <f t="shared" si="1"/>
        <v>9.6431074549913655E-3</v>
      </c>
      <c r="F132" s="19"/>
      <c r="G132" s="19"/>
    </row>
    <row r="133" spans="1:7" ht="15.75" customHeight="1" x14ac:dyDescent="0.3">
      <c r="A133" s="40">
        <v>1522</v>
      </c>
      <c r="B133" s="42">
        <v>124.949997</v>
      </c>
      <c r="C133" s="52">
        <f t="shared" ref="C133:D133" si="132">LN(A134/A133)</f>
        <v>6.5681447353075359E-4</v>
      </c>
      <c r="D133" s="53">
        <f t="shared" si="132"/>
        <v>-3.6079173665949284E-3</v>
      </c>
      <c r="E133" s="43">
        <f t="shared" si="1"/>
        <v>-2.9511028930641748E-3</v>
      </c>
      <c r="F133" s="19"/>
      <c r="G133" s="19"/>
    </row>
    <row r="134" spans="1:7" ht="15.75" customHeight="1" x14ac:dyDescent="0.3">
      <c r="A134" s="40">
        <v>1523</v>
      </c>
      <c r="B134" s="42">
        <v>124.5</v>
      </c>
      <c r="C134" s="52">
        <f t="shared" ref="C134:D134" si="133">LN(A135/A134)</f>
        <v>-9.7652196156754068E-3</v>
      </c>
      <c r="D134" s="53">
        <f t="shared" si="133"/>
        <v>-1.6602957006381733E-2</v>
      </c>
      <c r="E134" s="43">
        <f t="shared" si="1"/>
        <v>-2.6368176622057142E-2</v>
      </c>
      <c r="F134" s="19"/>
      <c r="G134" s="19"/>
    </row>
    <row r="135" spans="1:7" ht="15.75" customHeight="1" x14ac:dyDescent="0.3">
      <c r="A135" s="40">
        <v>1508.1999510000001</v>
      </c>
      <c r="B135" s="42">
        <v>122.449997</v>
      </c>
      <c r="C135" s="52">
        <f t="shared" ref="C135:D135" si="134">LN(A136/A135)</f>
        <v>5.3032548836265793E-4</v>
      </c>
      <c r="D135" s="53">
        <f t="shared" si="134"/>
        <v>-1.23255466459825E-2</v>
      </c>
      <c r="E135" s="43">
        <f t="shared" si="1"/>
        <v>-1.1795221157619842E-2</v>
      </c>
      <c r="F135" s="19"/>
      <c r="G135" s="19"/>
    </row>
    <row r="136" spans="1:7" ht="15.75" customHeight="1" x14ac:dyDescent="0.3">
      <c r="A136" s="40">
        <v>1509</v>
      </c>
      <c r="B136" s="42">
        <v>120.949997</v>
      </c>
      <c r="C136" s="52">
        <f t="shared" ref="C136:D136" si="135">LN(A137/A136)</f>
        <v>-4.6496264437687921E-3</v>
      </c>
      <c r="D136" s="53">
        <f t="shared" si="135"/>
        <v>-9.9709759613734912E-3</v>
      </c>
      <c r="E136" s="43">
        <f t="shared" si="1"/>
        <v>-1.4620602405142284E-2</v>
      </c>
      <c r="F136" s="19"/>
      <c r="G136" s="19"/>
    </row>
    <row r="137" spans="1:7" ht="15.75" customHeight="1" x14ac:dyDescent="0.3">
      <c r="A137" s="40">
        <v>1502</v>
      </c>
      <c r="B137" s="42">
        <v>119.75</v>
      </c>
      <c r="C137" s="52">
        <f t="shared" ref="C137:D137" si="136">LN(A138/A137)</f>
        <v>-8.5249158152832655E-3</v>
      </c>
      <c r="D137" s="53">
        <f t="shared" si="136"/>
        <v>9.1438543090257875E-3</v>
      </c>
      <c r="E137" s="43">
        <f t="shared" si="1"/>
        <v>6.1893849374252199E-4</v>
      </c>
      <c r="F137" s="19"/>
      <c r="G137" s="19"/>
    </row>
    <row r="138" spans="1:7" ht="15.75" customHeight="1" x14ac:dyDescent="0.3">
      <c r="A138" s="40">
        <v>1489.25</v>
      </c>
      <c r="B138" s="42">
        <v>120.849998</v>
      </c>
      <c r="C138" s="52">
        <f t="shared" ref="C138:D138" si="137">LN(A139/A138)</f>
        <v>1.0187979561302995E-2</v>
      </c>
      <c r="D138" s="53">
        <f t="shared" si="137"/>
        <v>4.9525401466075491E-3</v>
      </c>
      <c r="E138" s="43">
        <f t="shared" si="1"/>
        <v>1.5140519707910544E-2</v>
      </c>
      <c r="F138" s="19"/>
      <c r="G138" s="19"/>
    </row>
    <row r="139" spans="1:7" ht="15.75" customHeight="1" x14ac:dyDescent="0.3">
      <c r="A139" s="40">
        <v>1504.5</v>
      </c>
      <c r="B139" s="42">
        <v>121.449997</v>
      </c>
      <c r="C139" s="52">
        <f t="shared" ref="C139:D139" si="138">LN(A140/A139)</f>
        <v>2.3321799337574826E-2</v>
      </c>
      <c r="D139" s="53">
        <f t="shared" si="138"/>
        <v>2.881110655564327E-2</v>
      </c>
      <c r="E139" s="43">
        <f t="shared" si="1"/>
        <v>5.2132905893218097E-2</v>
      </c>
      <c r="F139" s="19"/>
      <c r="G139" s="19"/>
    </row>
    <row r="140" spans="1:7" ht="15.75" customHeight="1" x14ac:dyDescent="0.3">
      <c r="A140" s="40">
        <v>1540</v>
      </c>
      <c r="B140" s="42">
        <v>125</v>
      </c>
      <c r="C140" s="52">
        <f t="shared" ref="C140:D140" si="139">LN(A141/A140)</f>
        <v>3.4679899548561359E-3</v>
      </c>
      <c r="D140" s="53">
        <f t="shared" si="139"/>
        <v>-3.7494187816284864E-2</v>
      </c>
      <c r="E140" s="43">
        <f t="shared" si="1"/>
        <v>-3.4026197861428728E-2</v>
      </c>
      <c r="F140" s="19"/>
      <c r="G140" s="19"/>
    </row>
    <row r="141" spans="1:7" ht="15.75" customHeight="1" x14ac:dyDescent="0.3">
      <c r="A141" s="40">
        <v>1545.349976</v>
      </c>
      <c r="B141" s="42">
        <v>120.400002</v>
      </c>
      <c r="C141" s="52">
        <f t="shared" ref="C141:D141" si="140">LN(A142/A141)</f>
        <v>-4.9626447066580034E-3</v>
      </c>
      <c r="D141" s="53">
        <f t="shared" si="140"/>
        <v>-8.3403317770959166E-3</v>
      </c>
      <c r="E141" s="43">
        <f t="shared" si="1"/>
        <v>-1.330297648375392E-2</v>
      </c>
      <c r="F141" s="19"/>
      <c r="G141" s="19"/>
    </row>
    <row r="142" spans="1:7" ht="15.75" customHeight="1" x14ac:dyDescent="0.3">
      <c r="A142" s="40">
        <v>1537.6999510000001</v>
      </c>
      <c r="B142" s="42">
        <v>119.400002</v>
      </c>
      <c r="C142" s="52">
        <f t="shared" ref="C142:D142" si="141">LN(A143/A142)</f>
        <v>-1.4212474453556199E-2</v>
      </c>
      <c r="D142" s="53">
        <f t="shared" si="141"/>
        <v>-6.3012179708478878E-3</v>
      </c>
      <c r="E142" s="43">
        <f t="shared" si="1"/>
        <v>-2.0513692424404088E-2</v>
      </c>
      <c r="F142" s="19"/>
      <c r="G142" s="19"/>
    </row>
    <row r="143" spans="1:7" ht="15.75" customHeight="1" x14ac:dyDescent="0.3">
      <c r="A143" s="40">
        <v>1516</v>
      </c>
      <c r="B143" s="42">
        <v>118.650002</v>
      </c>
      <c r="C143" s="52">
        <f t="shared" ref="C143:D143" si="142">LN(A144/A143)</f>
        <v>-9.2777338782368771E-3</v>
      </c>
      <c r="D143" s="53">
        <f t="shared" si="142"/>
        <v>5.8823362893304539E-3</v>
      </c>
      <c r="E143" s="43">
        <f t="shared" si="1"/>
        <v>-3.3953975889064233E-3</v>
      </c>
      <c r="F143" s="19"/>
      <c r="G143" s="19"/>
    </row>
    <row r="144" spans="1:7" ht="15.75" customHeight="1" x14ac:dyDescent="0.3">
      <c r="A144" s="40">
        <v>1502</v>
      </c>
      <c r="B144" s="42">
        <v>119.349998</v>
      </c>
      <c r="C144" s="52">
        <f t="shared" ref="C144:D144" si="143">LN(A145/A144)</f>
        <v>2.7259589585257966E-3</v>
      </c>
      <c r="D144" s="53">
        <f t="shared" si="143"/>
        <v>1.2075974307748536E-2</v>
      </c>
      <c r="E144" s="43">
        <f t="shared" si="1"/>
        <v>1.4801933266274332E-2</v>
      </c>
      <c r="F144" s="19"/>
      <c r="G144" s="19"/>
    </row>
    <row r="145" spans="1:7" ht="15.75" customHeight="1" x14ac:dyDescent="0.3">
      <c r="A145" s="40">
        <v>1506.099976</v>
      </c>
      <c r="B145" s="42">
        <v>120.800003</v>
      </c>
      <c r="C145" s="52">
        <f t="shared" ref="C145:D145" si="144">LN(A146/A145)</f>
        <v>8.296139584890327E-4</v>
      </c>
      <c r="D145" s="53">
        <f t="shared" si="144"/>
        <v>7.8334516275477169E-3</v>
      </c>
      <c r="E145" s="43">
        <f t="shared" si="1"/>
        <v>8.6630655860367497E-3</v>
      </c>
      <c r="F145" s="19"/>
      <c r="G145" s="19"/>
    </row>
    <row r="146" spans="1:7" ht="15.75" customHeight="1" x14ac:dyDescent="0.3">
      <c r="A146" s="40">
        <v>1507.349976</v>
      </c>
      <c r="B146" s="42">
        <v>121.75</v>
      </c>
      <c r="C146" s="52">
        <f t="shared" ref="C146:D146" si="145">LN(A147/A146)</f>
        <v>1.2788166862149257E-2</v>
      </c>
      <c r="D146" s="53">
        <f t="shared" si="145"/>
        <v>-1.9490544253778826E-2</v>
      </c>
      <c r="E146" s="43">
        <f t="shared" si="1"/>
        <v>-6.7023773916295697E-3</v>
      </c>
      <c r="F146" s="19"/>
      <c r="G146" s="19"/>
    </row>
    <row r="147" spans="1:7" ht="15.75" customHeight="1" x14ac:dyDescent="0.3">
      <c r="A147" s="40">
        <v>1526.75</v>
      </c>
      <c r="B147" s="42">
        <v>119.400002</v>
      </c>
      <c r="C147" s="52">
        <f t="shared" ref="C147:D147" si="146">LN(A148/A147)</f>
        <v>2.0937299834896781E-3</v>
      </c>
      <c r="D147" s="53">
        <f t="shared" si="146"/>
        <v>-1.6892293279149234E-2</v>
      </c>
      <c r="E147" s="43">
        <f t="shared" si="1"/>
        <v>-1.4798563295659557E-2</v>
      </c>
      <c r="F147" s="19"/>
      <c r="G147" s="19"/>
    </row>
    <row r="148" spans="1:7" ht="15.75" customHeight="1" x14ac:dyDescent="0.3">
      <c r="A148" s="40">
        <v>1529.9499510000001</v>
      </c>
      <c r="B148" s="42">
        <v>117.400002</v>
      </c>
      <c r="C148" s="52">
        <f t="shared" ref="C148:D148" si="147">LN(A149/A148)</f>
        <v>-2.7231029347877311E-2</v>
      </c>
      <c r="D148" s="53">
        <f t="shared" si="147"/>
        <v>-7.2665332079794439E-3</v>
      </c>
      <c r="E148" s="43">
        <f t="shared" si="1"/>
        <v>-3.4497562555856752E-2</v>
      </c>
      <c r="F148" s="19"/>
      <c r="G148" s="19"/>
    </row>
    <row r="149" spans="1:7" ht="15.75" customHeight="1" x14ac:dyDescent="0.3">
      <c r="A149" s="40">
        <v>1488.849976</v>
      </c>
      <c r="B149" s="42">
        <v>116.550003</v>
      </c>
      <c r="C149" s="52">
        <f t="shared" ref="C149:D149" si="148">LN(A150/A149)</f>
        <v>-2.3685614645391935E-2</v>
      </c>
      <c r="D149" s="53">
        <f t="shared" si="148"/>
        <v>-2.8722626858648164E-2</v>
      </c>
      <c r="E149" s="43">
        <f t="shared" si="1"/>
        <v>-5.2408241504040096E-2</v>
      </c>
      <c r="F149" s="19"/>
      <c r="G149" s="19"/>
    </row>
    <row r="150" spans="1:7" ht="15.75" customHeight="1" x14ac:dyDescent="0.3">
      <c r="A150" s="40">
        <v>1454</v>
      </c>
      <c r="B150" s="42">
        <v>113.25</v>
      </c>
      <c r="C150" s="52">
        <f t="shared" ref="C150:D150" si="149">LN(A151/A150)</f>
        <v>9.9230925452100192E-3</v>
      </c>
      <c r="D150" s="53">
        <f t="shared" si="149"/>
        <v>2.2266826682487001E-2</v>
      </c>
      <c r="E150" s="43">
        <f t="shared" si="1"/>
        <v>3.2189919227697018E-2</v>
      </c>
      <c r="F150" s="19"/>
      <c r="G150" s="19"/>
    </row>
    <row r="151" spans="1:7" ht="15.75" customHeight="1" x14ac:dyDescent="0.3">
      <c r="A151" s="40">
        <v>1468.5</v>
      </c>
      <c r="B151" s="42">
        <v>115.800003</v>
      </c>
      <c r="C151" s="52">
        <f t="shared" ref="C151:D151" si="150">LN(A152/A151)</f>
        <v>-7.5531719401572012E-3</v>
      </c>
      <c r="D151" s="53">
        <f t="shared" si="150"/>
        <v>8.1703055033762878E-3</v>
      </c>
      <c r="E151" s="43">
        <f t="shared" si="1"/>
        <v>6.1713356321908656E-4</v>
      </c>
      <c r="F151" s="19"/>
      <c r="G151" s="19"/>
    </row>
    <row r="152" spans="1:7" ht="15.75" customHeight="1" x14ac:dyDescent="0.3">
      <c r="A152" s="40">
        <v>1457.4499510000001</v>
      </c>
      <c r="B152" s="42">
        <v>116.75</v>
      </c>
      <c r="C152" s="52">
        <f t="shared" ref="C152:D152" si="151">LN(A153/A152)</f>
        <v>-9.2712592457459882E-3</v>
      </c>
      <c r="D152" s="53">
        <f t="shared" si="151"/>
        <v>-9.8989576117678203E-3</v>
      </c>
      <c r="E152" s="43">
        <f t="shared" si="1"/>
        <v>-1.9170216857513807E-2</v>
      </c>
      <c r="F152" s="19"/>
      <c r="G152" s="19"/>
    </row>
    <row r="153" spans="1:7" ht="15.75" customHeight="1" x14ac:dyDescent="0.3">
      <c r="A153" s="40">
        <v>1444</v>
      </c>
      <c r="B153" s="42">
        <v>115.599998</v>
      </c>
      <c r="C153" s="52">
        <f t="shared" ref="C153:D153" si="152">LN(A154/A153)</f>
        <v>4.0775646192421789E-3</v>
      </c>
      <c r="D153" s="53">
        <f t="shared" si="152"/>
        <v>2.5918286647223796E-3</v>
      </c>
      <c r="E153" s="43">
        <f t="shared" si="1"/>
        <v>6.6693932839645585E-3</v>
      </c>
      <c r="F153" s="19"/>
      <c r="G153" s="19"/>
    </row>
    <row r="154" spans="1:7" ht="15.75" customHeight="1" x14ac:dyDescent="0.3">
      <c r="A154" s="40">
        <v>1449.900024</v>
      </c>
      <c r="B154" s="42">
        <v>115.900002</v>
      </c>
      <c r="C154" s="52">
        <f t="shared" ref="C154:D154" si="153">LN(A155/A154)</f>
        <v>-7.7547110875519501E-3</v>
      </c>
      <c r="D154" s="53">
        <f t="shared" si="153"/>
        <v>-6.0580453818374382E-3</v>
      </c>
      <c r="E154" s="43">
        <f t="shared" si="1"/>
        <v>-1.3812756469389387E-2</v>
      </c>
      <c r="F154" s="19"/>
      <c r="G154" s="19"/>
    </row>
    <row r="155" spans="1:7" ht="15.75" customHeight="1" x14ac:dyDescent="0.3">
      <c r="A155" s="40">
        <v>1438.6999510000001</v>
      </c>
      <c r="B155" s="42">
        <v>115.199997</v>
      </c>
      <c r="C155" s="52">
        <f t="shared" ref="C155:D155" si="154">LN(A156/A155)</f>
        <v>-6.1004496436979352E-3</v>
      </c>
      <c r="D155" s="53">
        <f t="shared" si="154"/>
        <v>5.1948688255064601E-3</v>
      </c>
      <c r="E155" s="43">
        <f t="shared" si="1"/>
        <v>-9.0558081819147509E-4</v>
      </c>
      <c r="F155" s="19"/>
      <c r="G155" s="19"/>
    </row>
    <row r="156" spans="1:7" ht="15.75" customHeight="1" x14ac:dyDescent="0.3">
      <c r="A156" s="40">
        <v>1429.9499510000001</v>
      </c>
      <c r="B156" s="42">
        <v>115.800003</v>
      </c>
      <c r="C156" s="52">
        <f t="shared" ref="C156:D156" si="155">LN(A157/A156)</f>
        <v>1.2580279332026969E-3</v>
      </c>
      <c r="D156" s="53">
        <f t="shared" si="155"/>
        <v>8.1703055033762878E-3</v>
      </c>
      <c r="E156" s="43">
        <f t="shared" si="1"/>
        <v>9.4283334365789853E-3</v>
      </c>
      <c r="F156" s="19"/>
      <c r="G156" s="19"/>
    </row>
    <row r="157" spans="1:7" ht="15.75" customHeight="1" x14ac:dyDescent="0.3">
      <c r="A157" s="40">
        <v>1431.75</v>
      </c>
      <c r="B157" s="42">
        <v>116.75</v>
      </c>
      <c r="C157" s="52">
        <f t="shared" ref="C157:D157" si="156">LN(A158/A157)</f>
        <v>2.2673769197548441E-3</v>
      </c>
      <c r="D157" s="53">
        <f t="shared" si="156"/>
        <v>6.4034370352070071E-3</v>
      </c>
      <c r="E157" s="43">
        <f t="shared" si="1"/>
        <v>8.6708139549618521E-3</v>
      </c>
      <c r="F157" s="19"/>
      <c r="G157" s="19"/>
    </row>
    <row r="158" spans="1:7" ht="15.75" customHeight="1" x14ac:dyDescent="0.3">
      <c r="A158" s="40">
        <v>1435</v>
      </c>
      <c r="B158" s="42">
        <v>117.5</v>
      </c>
      <c r="C158" s="52">
        <f t="shared" ref="C158:D158" si="157">LN(A159/A158)</f>
        <v>3.4088341883273536E-3</v>
      </c>
      <c r="D158" s="53">
        <f t="shared" si="157"/>
        <v>5.9397460070732648E-3</v>
      </c>
      <c r="E158" s="43">
        <f t="shared" si="1"/>
        <v>9.348580195400618E-3</v>
      </c>
      <c r="F158" s="19"/>
      <c r="G158" s="19"/>
    </row>
    <row r="159" spans="1:7" ht="15.75" customHeight="1" x14ac:dyDescent="0.3">
      <c r="A159" s="40">
        <v>1439.900024</v>
      </c>
      <c r="B159" s="42">
        <v>118.199997</v>
      </c>
      <c r="C159" s="52">
        <f t="shared" ref="C159:D159" si="158">LN(A160/A159)</f>
        <v>2.3745265873282111E-2</v>
      </c>
      <c r="D159" s="53">
        <f t="shared" si="158"/>
        <v>2.5348809838990813E-3</v>
      </c>
      <c r="E159" s="43">
        <f t="shared" si="1"/>
        <v>2.6280146857181191E-2</v>
      </c>
      <c r="F159" s="19"/>
      <c r="G159" s="19"/>
    </row>
    <row r="160" spans="1:7" ht="15.75" customHeight="1" x14ac:dyDescent="0.3">
      <c r="A160" s="40">
        <v>1474.5</v>
      </c>
      <c r="B160" s="42">
        <v>118.5</v>
      </c>
      <c r="C160" s="52">
        <f t="shared" ref="C160:D160" si="159">LN(A161/A160)</f>
        <v>2.1835180834953061E-2</v>
      </c>
      <c r="D160" s="53">
        <f t="shared" si="159"/>
        <v>-1.0604553248797112E-2</v>
      </c>
      <c r="E160" s="43">
        <f t="shared" si="1"/>
        <v>1.1230627586155948E-2</v>
      </c>
      <c r="F160" s="19"/>
      <c r="G160" s="19"/>
    </row>
    <row r="161" spans="1:7" ht="15.75" customHeight="1" x14ac:dyDescent="0.3">
      <c r="A161" s="40">
        <v>1507.0500489999999</v>
      </c>
      <c r="B161" s="42">
        <v>117.25</v>
      </c>
      <c r="C161" s="52">
        <f t="shared" ref="C161:D161" si="160">LN(A162/A161)</f>
        <v>-4.6890219999825011E-3</v>
      </c>
      <c r="D161" s="53">
        <f t="shared" si="160"/>
        <v>8.0696722648981208E-3</v>
      </c>
      <c r="E161" s="43">
        <f t="shared" si="1"/>
        <v>3.3806502649156196E-3</v>
      </c>
      <c r="F161" s="19"/>
      <c r="G161" s="19"/>
    </row>
    <row r="162" spans="1:7" ht="15.75" customHeight="1" x14ac:dyDescent="0.3">
      <c r="A162" s="40">
        <v>1500</v>
      </c>
      <c r="B162" s="42">
        <v>118.199997</v>
      </c>
      <c r="C162" s="52">
        <f t="shared" ref="C162:D162" si="161">LN(A163/A162)</f>
        <v>4.8880181507934611E-3</v>
      </c>
      <c r="D162" s="53">
        <f t="shared" si="161"/>
        <v>-1.0204144793530656E-2</v>
      </c>
      <c r="E162" s="43">
        <f t="shared" si="1"/>
        <v>-5.3161266427371951E-3</v>
      </c>
      <c r="F162" s="19"/>
      <c r="G162" s="19"/>
    </row>
    <row r="163" spans="1:7" ht="15.75" customHeight="1" x14ac:dyDescent="0.3">
      <c r="A163" s="40">
        <v>1507.349976</v>
      </c>
      <c r="B163" s="42">
        <v>117</v>
      </c>
      <c r="C163" s="52">
        <f t="shared" ref="C163:D163" si="162">LN(A164/A163)</f>
        <v>8.1927213877368097E-3</v>
      </c>
      <c r="D163" s="53">
        <f t="shared" si="162"/>
        <v>-1.1173326527252685E-2</v>
      </c>
      <c r="E163" s="43">
        <f t="shared" si="1"/>
        <v>-2.9806051395158753E-3</v>
      </c>
      <c r="F163" s="19"/>
      <c r="G163" s="19"/>
    </row>
    <row r="164" spans="1:7" ht="15.75" customHeight="1" x14ac:dyDescent="0.3">
      <c r="A164" s="40">
        <v>1519.75</v>
      </c>
      <c r="B164" s="42">
        <v>115.699997</v>
      </c>
      <c r="C164" s="52">
        <f t="shared" ref="C164:D164" si="163">LN(A165/A164)</f>
        <v>-5.9239388759907646E-4</v>
      </c>
      <c r="D164" s="53">
        <f t="shared" si="163"/>
        <v>1.3734172964373514E-2</v>
      </c>
      <c r="E164" s="43">
        <f t="shared" si="1"/>
        <v>1.3141779076774439E-2</v>
      </c>
      <c r="F164" s="19"/>
      <c r="G164" s="19"/>
    </row>
    <row r="165" spans="1:7" ht="15.75" customHeight="1" x14ac:dyDescent="0.3">
      <c r="A165" s="40">
        <v>1518.849976</v>
      </c>
      <c r="B165" s="42">
        <v>117.300003</v>
      </c>
      <c r="C165" s="52">
        <f t="shared" ref="C165:D165" si="164">LN(A166/A165)</f>
        <v>-7.4344872675945828E-3</v>
      </c>
      <c r="D165" s="53">
        <f t="shared" si="164"/>
        <v>5.102043271976533E-3</v>
      </c>
      <c r="E165" s="43">
        <f t="shared" si="1"/>
        <v>-2.3324439956180498E-3</v>
      </c>
      <c r="F165" s="19"/>
      <c r="G165" s="19"/>
    </row>
    <row r="166" spans="1:7" ht="15.75" customHeight="1" x14ac:dyDescent="0.3">
      <c r="A166" s="40">
        <v>1507.599976</v>
      </c>
      <c r="B166" s="42">
        <v>117.900002</v>
      </c>
      <c r="C166" s="52">
        <f t="shared" ref="C166:D166" si="165">LN(A167/A166)</f>
        <v>1.5402150184045643E-2</v>
      </c>
      <c r="D166" s="53">
        <f t="shared" si="165"/>
        <v>-8.090357128653863E-3</v>
      </c>
      <c r="E166" s="43">
        <f t="shared" si="1"/>
        <v>7.3117930553917802E-3</v>
      </c>
      <c r="F166" s="19"/>
      <c r="G166" s="19"/>
    </row>
    <row r="167" spans="1:7" ht="15.75" customHeight="1" x14ac:dyDescent="0.3">
      <c r="A167" s="40">
        <v>1531</v>
      </c>
      <c r="B167" s="42">
        <v>116.949997</v>
      </c>
      <c r="C167" s="52">
        <f t="shared" ref="C167:D167" si="166">LN(A168/A167)</f>
        <v>2.6092643636138452E-3</v>
      </c>
      <c r="D167" s="53">
        <f t="shared" si="166"/>
        <v>1.1899851682764868E-2</v>
      </c>
      <c r="E167" s="43">
        <f t="shared" si="1"/>
        <v>1.4509116046378714E-2</v>
      </c>
      <c r="F167" s="19"/>
      <c r="G167" s="19"/>
    </row>
    <row r="168" spans="1:7" ht="15.75" customHeight="1" x14ac:dyDescent="0.3">
      <c r="A168" s="40">
        <v>1535</v>
      </c>
      <c r="B168" s="42">
        <v>118.349998</v>
      </c>
      <c r="C168" s="52">
        <f t="shared" ref="C168:D168" si="167">LN(A169/A168)</f>
        <v>-7.1919237747059932E-3</v>
      </c>
      <c r="D168" s="53">
        <f t="shared" si="167"/>
        <v>-2.0056127954599837E-2</v>
      </c>
      <c r="E168" s="43">
        <f t="shared" si="1"/>
        <v>-2.724805172930583E-2</v>
      </c>
      <c r="F168" s="19"/>
      <c r="G168" s="19"/>
    </row>
    <row r="169" spans="1:7" ht="15.75" customHeight="1" x14ac:dyDescent="0.3">
      <c r="A169" s="40">
        <v>1524</v>
      </c>
      <c r="B169" s="42">
        <v>116</v>
      </c>
      <c r="C169" s="52">
        <f t="shared" ref="C169:D169" si="168">LN(A170/A169)</f>
        <v>2.6770968563968784E-2</v>
      </c>
      <c r="D169" s="53">
        <f t="shared" si="168"/>
        <v>-6.4865092296067734E-3</v>
      </c>
      <c r="E169" s="43">
        <f t="shared" si="1"/>
        <v>2.0284459334362012E-2</v>
      </c>
      <c r="F169" s="19"/>
      <c r="G169" s="19"/>
    </row>
    <row r="170" spans="1:7" ht="15.75" customHeight="1" x14ac:dyDescent="0.3">
      <c r="A170" s="40">
        <v>1565.349976</v>
      </c>
      <c r="B170" s="42">
        <v>115.25</v>
      </c>
      <c r="C170" s="52">
        <f t="shared" ref="C170:D170" si="169">LN(A171/A170)</f>
        <v>-2.9530646333791981E-2</v>
      </c>
      <c r="D170" s="53">
        <f t="shared" si="169"/>
        <v>-3.0839448383079702E-2</v>
      </c>
      <c r="E170" s="43">
        <f t="shared" si="1"/>
        <v>-6.0370094716871686E-2</v>
      </c>
      <c r="F170" s="19"/>
      <c r="G170" s="19"/>
    </row>
    <row r="171" spans="1:7" ht="15.75" customHeight="1" x14ac:dyDescent="0.3">
      <c r="A171" s="40">
        <v>1519.8000489999999</v>
      </c>
      <c r="B171" s="42">
        <v>111.75</v>
      </c>
      <c r="C171" s="52">
        <f t="shared" ref="C171:D171" si="170">LN(A172/A171)</f>
        <v>8.7456786204722064E-3</v>
      </c>
      <c r="D171" s="53">
        <f t="shared" si="170"/>
        <v>2.2346378014163628E-3</v>
      </c>
      <c r="E171" s="43">
        <f t="shared" si="1"/>
        <v>1.098031642188857E-2</v>
      </c>
      <c r="F171" s="19"/>
      <c r="G171" s="19"/>
    </row>
    <row r="172" spans="1:7" ht="15.75" customHeight="1" x14ac:dyDescent="0.3">
      <c r="A172" s="40">
        <v>1533.150024</v>
      </c>
      <c r="B172" s="42">
        <v>112</v>
      </c>
      <c r="C172" s="52">
        <f t="shared" ref="C172:D172" si="171">LN(A173/A172)</f>
        <v>2.024182601169628E-2</v>
      </c>
      <c r="D172" s="53">
        <f t="shared" si="171"/>
        <v>2.8170850925029189E-2</v>
      </c>
      <c r="E172" s="43">
        <f t="shared" si="1"/>
        <v>4.841267693672547E-2</v>
      </c>
      <c r="F172" s="19"/>
      <c r="G172" s="19"/>
    </row>
    <row r="173" spans="1:7" ht="15.75" customHeight="1" x14ac:dyDescent="0.3">
      <c r="A173" s="40">
        <v>1564.5</v>
      </c>
      <c r="B173" s="42">
        <v>115.199997</v>
      </c>
      <c r="C173" s="52">
        <f t="shared" ref="C173:D173" si="172">LN(A174/A173)</f>
        <v>1.9176748552152072E-4</v>
      </c>
      <c r="D173" s="53">
        <f t="shared" si="172"/>
        <v>1.7212129325518327E-2</v>
      </c>
      <c r="E173" s="43">
        <f t="shared" si="1"/>
        <v>1.7403896811039848E-2</v>
      </c>
      <c r="F173" s="19"/>
      <c r="G173" s="19"/>
    </row>
    <row r="174" spans="1:7" ht="15.75" customHeight="1" x14ac:dyDescent="0.3">
      <c r="A174" s="40">
        <v>1564.8000489999999</v>
      </c>
      <c r="B174" s="42">
        <v>117.199997</v>
      </c>
      <c r="C174" s="52">
        <f t="shared" ref="C174:D174" si="173">LN(A175/A174)</f>
        <v>3.9543076611628543E-3</v>
      </c>
      <c r="D174" s="53">
        <f t="shared" si="173"/>
        <v>-8.1388070781765083E-3</v>
      </c>
      <c r="E174" s="43">
        <f t="shared" si="1"/>
        <v>-4.184499417013654E-3</v>
      </c>
      <c r="F174" s="19"/>
      <c r="G174" s="19"/>
    </row>
    <row r="175" spans="1:7" ht="15.75" customHeight="1" x14ac:dyDescent="0.3">
      <c r="A175" s="40">
        <v>1571</v>
      </c>
      <c r="B175" s="42">
        <v>116.25</v>
      </c>
      <c r="C175" s="52">
        <f t="shared" ref="C175:D175" si="174">LN(A176/A175)</f>
        <v>-7.8922818909153303E-3</v>
      </c>
      <c r="D175" s="53">
        <f t="shared" si="174"/>
        <v>6.4308903302903314E-3</v>
      </c>
      <c r="E175" s="43">
        <f t="shared" si="1"/>
        <v>-1.4613915606249989E-3</v>
      </c>
      <c r="F175" s="19"/>
      <c r="G175" s="19"/>
    </row>
    <row r="176" spans="1:7" ht="15.75" customHeight="1" x14ac:dyDescent="0.3">
      <c r="A176" s="40">
        <v>1558.650024</v>
      </c>
      <c r="B176" s="42">
        <v>117</v>
      </c>
      <c r="C176" s="52">
        <f t="shared" ref="C176:D176" si="175">LN(A177/A176)</f>
        <v>7.2555419776478428E-3</v>
      </c>
      <c r="D176" s="53">
        <f t="shared" si="175"/>
        <v>2.8645614688260199E-2</v>
      </c>
      <c r="E176" s="43">
        <f t="shared" si="1"/>
        <v>3.5901156665908041E-2</v>
      </c>
      <c r="F176" s="19"/>
      <c r="G176" s="19"/>
    </row>
    <row r="177" spans="1:7" ht="15.75" customHeight="1" x14ac:dyDescent="0.3">
      <c r="A177" s="40">
        <v>1570</v>
      </c>
      <c r="B177" s="42">
        <v>120.400002</v>
      </c>
      <c r="C177" s="52">
        <f t="shared" ref="C177:D177" si="176">LN(A178/A177)</f>
        <v>8.4672211208764378E-3</v>
      </c>
      <c r="D177" s="53">
        <f t="shared" si="176"/>
        <v>4.9709961107249059E-3</v>
      </c>
      <c r="E177" s="43">
        <f t="shared" si="1"/>
        <v>1.3438217231601345E-2</v>
      </c>
      <c r="F177" s="19"/>
      <c r="G177" s="19"/>
    </row>
    <row r="178" spans="1:7" ht="15.75" customHeight="1" x14ac:dyDescent="0.3">
      <c r="A178" s="40">
        <v>1583.349976</v>
      </c>
      <c r="B178" s="42">
        <v>121</v>
      </c>
      <c r="C178" s="52">
        <f t="shared" ref="C178:D178" si="177">LN(A179/A178)</f>
        <v>9.2100068629899241E-3</v>
      </c>
      <c r="D178" s="53">
        <f t="shared" si="177"/>
        <v>1.027758275824023E-2</v>
      </c>
      <c r="E178" s="43">
        <f t="shared" si="1"/>
        <v>1.9487589621230154E-2</v>
      </c>
      <c r="F178" s="19"/>
      <c r="G178" s="19"/>
    </row>
    <row r="179" spans="1:7" ht="15.75" customHeight="1" x14ac:dyDescent="0.3">
      <c r="A179" s="40">
        <v>1598</v>
      </c>
      <c r="B179" s="42">
        <v>122.25</v>
      </c>
      <c r="C179" s="52">
        <f t="shared" ref="C179:D179" si="178">LN(A180/A179)</f>
        <v>-3.7617599218916845E-3</v>
      </c>
      <c r="D179" s="53">
        <f t="shared" si="178"/>
        <v>-1.7327149526644298E-2</v>
      </c>
      <c r="E179" s="43">
        <f t="shared" si="1"/>
        <v>-2.1088909448535982E-2</v>
      </c>
      <c r="F179" s="19"/>
      <c r="G179" s="19"/>
    </row>
    <row r="180" spans="1:7" ht="15.75" customHeight="1" x14ac:dyDescent="0.3">
      <c r="A180" s="40">
        <v>1592</v>
      </c>
      <c r="B180" s="42">
        <v>120.150002</v>
      </c>
      <c r="C180" s="52">
        <f t="shared" ref="C180:D180" si="179">LN(A181/A180)</f>
        <v>3.761759921891586E-3</v>
      </c>
      <c r="D180" s="53">
        <f t="shared" si="179"/>
        <v>2.7500177239694699E-2</v>
      </c>
      <c r="E180" s="43">
        <f t="shared" si="1"/>
        <v>3.1261937161586283E-2</v>
      </c>
      <c r="F180" s="19"/>
      <c r="G180" s="19"/>
    </row>
    <row r="181" spans="1:7" ht="15.75" customHeight="1" x14ac:dyDescent="0.3">
      <c r="A181" s="40">
        <v>1598</v>
      </c>
      <c r="B181" s="42">
        <v>123.5</v>
      </c>
      <c r="C181" s="52">
        <f t="shared" ref="C181:D181" si="180">LN(A182/A181)</f>
        <v>-1.0726946164316501E-2</v>
      </c>
      <c r="D181" s="53">
        <f t="shared" si="180"/>
        <v>6.8589980977468504E-3</v>
      </c>
      <c r="E181" s="43">
        <f t="shared" si="1"/>
        <v>-3.8679480665696504E-3</v>
      </c>
      <c r="F181" s="19"/>
      <c r="G181" s="19"/>
    </row>
    <row r="182" spans="1:7" ht="15.75" customHeight="1" x14ac:dyDescent="0.3">
      <c r="A182" s="40">
        <v>1580.9499510000001</v>
      </c>
      <c r="B182" s="42">
        <v>124.349998</v>
      </c>
      <c r="C182" s="52">
        <f t="shared" ref="C182:D182" si="181">LN(A183/A182)</f>
        <v>6.6396816569576952E-4</v>
      </c>
      <c r="D182" s="53">
        <f t="shared" si="181"/>
        <v>-1.2950387491148643E-2</v>
      </c>
      <c r="E182" s="43">
        <f t="shared" si="1"/>
        <v>-1.2286419325452875E-2</v>
      </c>
      <c r="F182" s="19"/>
      <c r="G182" s="19"/>
    </row>
    <row r="183" spans="1:7" ht="15.75" customHeight="1" x14ac:dyDescent="0.3">
      <c r="A183" s="40">
        <v>1582</v>
      </c>
      <c r="B183" s="42">
        <v>122.75</v>
      </c>
      <c r="C183" s="52">
        <f t="shared" ref="C183:D183" si="182">LN(A184/A183)</f>
        <v>-9.4861667192677442E-4</v>
      </c>
      <c r="D183" s="53">
        <f t="shared" si="182"/>
        <v>-2.6833395303064576E-2</v>
      </c>
      <c r="E183" s="43">
        <f t="shared" si="1"/>
        <v>-2.778201197499135E-2</v>
      </c>
      <c r="F183" s="19"/>
      <c r="G183" s="19"/>
    </row>
    <row r="184" spans="1:7" ht="15.75" customHeight="1" x14ac:dyDescent="0.3">
      <c r="A184" s="40">
        <v>1580.5</v>
      </c>
      <c r="B184" s="42">
        <v>119.5</v>
      </c>
      <c r="C184" s="52">
        <f t="shared" ref="C184:D184" si="183">LN(A185/A184)</f>
        <v>-6.6459852525032411E-4</v>
      </c>
      <c r="D184" s="53">
        <f t="shared" si="183"/>
        <v>3.5351013111563474E-2</v>
      </c>
      <c r="E184" s="43">
        <f t="shared" si="1"/>
        <v>3.468641458631315E-2</v>
      </c>
      <c r="F184" s="19"/>
      <c r="G184" s="19"/>
    </row>
    <row r="185" spans="1:7" ht="15.75" customHeight="1" x14ac:dyDescent="0.3">
      <c r="A185" s="40">
        <v>1579.4499510000001</v>
      </c>
      <c r="B185" s="42">
        <v>123.800003</v>
      </c>
      <c r="C185" s="52">
        <f t="shared" ref="C185:D185" si="184">LN(A186/A185)</f>
        <v>2.8766392439491225E-3</v>
      </c>
      <c r="D185" s="53">
        <f t="shared" si="184"/>
        <v>-3.2362568043859813E-3</v>
      </c>
      <c r="E185" s="43">
        <f t="shared" si="1"/>
        <v>-3.5961756043685882E-4</v>
      </c>
      <c r="F185" s="19"/>
      <c r="G185" s="19"/>
    </row>
    <row r="186" spans="1:7" ht="15.75" customHeight="1" x14ac:dyDescent="0.3">
      <c r="A186" s="40">
        <v>1584</v>
      </c>
      <c r="B186" s="42">
        <v>123.400002</v>
      </c>
      <c r="C186" s="52">
        <f t="shared" ref="C186:D186" si="185">LN(A187/A186)</f>
        <v>-1.2387009265434354E-2</v>
      </c>
      <c r="D186" s="53">
        <f t="shared" si="185"/>
        <v>1.6077516469040688E-2</v>
      </c>
      <c r="E186" s="43">
        <f t="shared" si="1"/>
        <v>3.690507203606334E-3</v>
      </c>
      <c r="F186" s="19"/>
      <c r="G186" s="19"/>
    </row>
    <row r="187" spans="1:7" ht="15.75" customHeight="1" x14ac:dyDescent="0.3">
      <c r="A187" s="40">
        <v>1564.5</v>
      </c>
      <c r="B187" s="42">
        <v>125.400002</v>
      </c>
      <c r="C187" s="52">
        <f t="shared" ref="C187:D187" si="186">LN(A188/A187)</f>
        <v>-6.219332615561869E-3</v>
      </c>
      <c r="D187" s="53">
        <f t="shared" si="186"/>
        <v>4.1395953529064153E-2</v>
      </c>
      <c r="E187" s="43">
        <f t="shared" si="1"/>
        <v>3.5176620913502286E-2</v>
      </c>
      <c r="F187" s="19"/>
      <c r="G187" s="19"/>
    </row>
    <row r="188" spans="1:7" ht="15.75" customHeight="1" x14ac:dyDescent="0.3">
      <c r="A188" s="40">
        <v>1554.8000489999999</v>
      </c>
      <c r="B188" s="42">
        <v>130.699997</v>
      </c>
      <c r="C188" s="52">
        <f t="shared" ref="C188:D188" si="187">LN(A189/A188)</f>
        <v>6.0915193982638248E-3</v>
      </c>
      <c r="D188" s="53">
        <f t="shared" si="187"/>
        <v>4.1993037948854749E-3</v>
      </c>
      <c r="E188" s="43">
        <f t="shared" si="1"/>
        <v>1.02908231931493E-2</v>
      </c>
      <c r="F188" s="19"/>
      <c r="G188" s="19"/>
    </row>
    <row r="189" spans="1:7" ht="15.75" customHeight="1" x14ac:dyDescent="0.3">
      <c r="A189" s="40">
        <v>1564.3000489999999</v>
      </c>
      <c r="B189" s="42">
        <v>131.25</v>
      </c>
      <c r="C189" s="52">
        <f t="shared" ref="C189:D189" si="188">LN(A190/A189)</f>
        <v>1.5666416645077015E-2</v>
      </c>
      <c r="D189" s="53">
        <f t="shared" si="188"/>
        <v>-1.1879833279635894E-2</v>
      </c>
      <c r="E189" s="43">
        <f t="shared" si="1"/>
        <v>3.7865833654411214E-3</v>
      </c>
      <c r="F189" s="19"/>
      <c r="G189" s="19"/>
    </row>
    <row r="190" spans="1:7" ht="15.75" customHeight="1" x14ac:dyDescent="0.3">
      <c r="A190" s="40">
        <v>1589</v>
      </c>
      <c r="B190" s="42">
        <v>129.699997</v>
      </c>
      <c r="C190" s="52">
        <f t="shared" ref="C190:D190" si="189">LN(A191/A190)</f>
        <v>-4.6047005465993922E-3</v>
      </c>
      <c r="D190" s="53">
        <f t="shared" si="189"/>
        <v>-2.315732493149729E-3</v>
      </c>
      <c r="E190" s="43">
        <f t="shared" si="1"/>
        <v>-6.9204330397491208E-3</v>
      </c>
      <c r="F190" s="19"/>
      <c r="G190" s="19"/>
    </row>
    <row r="191" spans="1:7" ht="15.75" customHeight="1" x14ac:dyDescent="0.3">
      <c r="A191" s="40">
        <v>1581.6999510000001</v>
      </c>
      <c r="B191" s="42">
        <v>129.39999399999999</v>
      </c>
      <c r="C191" s="52">
        <f t="shared" ref="C191:D191" si="190">LN(A192/A191)</f>
        <v>-8.2847948619630806E-3</v>
      </c>
      <c r="D191" s="53">
        <f t="shared" si="190"/>
        <v>4.974655003710466E-2</v>
      </c>
      <c r="E191" s="43">
        <f t="shared" si="1"/>
        <v>4.1461755175141578E-2</v>
      </c>
      <c r="F191" s="19"/>
      <c r="G191" s="19"/>
    </row>
    <row r="192" spans="1:7" ht="15.75" customHeight="1" x14ac:dyDescent="0.3">
      <c r="A192" s="40">
        <v>1568.650024</v>
      </c>
      <c r="B192" s="42">
        <v>136</v>
      </c>
      <c r="C192" s="52">
        <f t="shared" ref="C192:D192" si="191">LN(A193/A192)</f>
        <v>-1.1863676221260493E-2</v>
      </c>
      <c r="D192" s="53">
        <f t="shared" si="191"/>
        <v>-5.5299680094610861E-3</v>
      </c>
      <c r="E192" s="43">
        <f t="shared" si="1"/>
        <v>-1.7393644230721581E-2</v>
      </c>
      <c r="F192" s="19"/>
      <c r="G192" s="19"/>
    </row>
    <row r="193" spans="1:7" ht="15.75" customHeight="1" x14ac:dyDescent="0.3">
      <c r="A193" s="40">
        <v>1550.150024</v>
      </c>
      <c r="B193" s="42">
        <v>135.25</v>
      </c>
      <c r="C193" s="52">
        <f t="shared" ref="C193:D193" si="192">LN(A194/A193)</f>
        <v>1.3996978082258757E-2</v>
      </c>
      <c r="D193" s="53">
        <f t="shared" si="192"/>
        <v>2.2661831874611987E-2</v>
      </c>
      <c r="E193" s="43">
        <f t="shared" si="1"/>
        <v>3.6658809956870743E-2</v>
      </c>
      <c r="F193" s="19"/>
      <c r="G193" s="19"/>
    </row>
    <row r="194" spans="1:7" ht="15.75" customHeight="1" x14ac:dyDescent="0.3">
      <c r="A194" s="40">
        <v>1572</v>
      </c>
      <c r="B194" s="42">
        <v>138.35000600000001</v>
      </c>
      <c r="C194" s="52">
        <f t="shared" ref="C194:D194" si="193">LN(A195/A194)</f>
        <v>2.2611351265367056E-2</v>
      </c>
      <c r="D194" s="53">
        <f t="shared" si="193"/>
        <v>1.1141089182454688E-2</v>
      </c>
      <c r="E194" s="43">
        <f t="shared" si="1"/>
        <v>3.3752440447821747E-2</v>
      </c>
      <c r="F194" s="19"/>
      <c r="G194" s="19"/>
    </row>
    <row r="195" spans="1:7" ht="15.75" customHeight="1" x14ac:dyDescent="0.3">
      <c r="A195" s="40">
        <v>1607.9499510000001</v>
      </c>
      <c r="B195" s="42">
        <v>139.89999399999999</v>
      </c>
      <c r="C195" s="52">
        <f t="shared" ref="C195:D195" si="194">LN(A196/A195)</f>
        <v>1.6988522723919791E-2</v>
      </c>
      <c r="D195" s="53">
        <f t="shared" si="194"/>
        <v>6.0574282361421745E-3</v>
      </c>
      <c r="E195" s="43">
        <f t="shared" si="1"/>
        <v>2.3045950960061967E-2</v>
      </c>
      <c r="F195" s="19"/>
      <c r="G195" s="19"/>
    </row>
    <row r="196" spans="1:7" ht="15.75" customHeight="1" x14ac:dyDescent="0.3">
      <c r="A196" s="40">
        <v>1635.5</v>
      </c>
      <c r="B196" s="42">
        <v>140.75</v>
      </c>
      <c r="C196" s="52">
        <f t="shared" ref="C196:D196" si="195">LN(A197/A196)</f>
        <v>-2.1423114543862739E-3</v>
      </c>
      <c r="D196" s="53">
        <f t="shared" si="195"/>
        <v>2.0046431377052927E-2</v>
      </c>
      <c r="E196" s="43">
        <f t="shared" si="1"/>
        <v>1.7904119922666654E-2</v>
      </c>
      <c r="F196" s="19"/>
      <c r="G196" s="19"/>
    </row>
    <row r="197" spans="1:7" ht="15.75" customHeight="1" x14ac:dyDescent="0.3">
      <c r="A197" s="40">
        <v>1632</v>
      </c>
      <c r="B197" s="42">
        <v>143.60000600000001</v>
      </c>
      <c r="C197" s="52">
        <f t="shared" ref="C197:D197" si="196">LN(A198/A197)</f>
        <v>-1.5686126722719455E-2</v>
      </c>
      <c r="D197" s="53">
        <f t="shared" si="196"/>
        <v>3.5571444163428917E-2</v>
      </c>
      <c r="E197" s="43">
        <f t="shared" si="1"/>
        <v>1.9885317440709462E-2</v>
      </c>
      <c r="F197" s="19"/>
      <c r="G197" s="19"/>
    </row>
    <row r="198" spans="1:7" ht="15.75" customHeight="1" x14ac:dyDescent="0.3">
      <c r="A198" s="40">
        <v>1606.599976</v>
      </c>
      <c r="B198" s="42">
        <v>148.800003</v>
      </c>
      <c r="C198" s="52">
        <f t="shared" ref="C198:D198" si="197">LN(A199/A198)</f>
        <v>-1.5562022704328373E-4</v>
      </c>
      <c r="D198" s="53">
        <f t="shared" si="197"/>
        <v>-1.8654093185621255E-2</v>
      </c>
      <c r="E198" s="43">
        <f t="shared" si="1"/>
        <v>-1.8809713412664537E-2</v>
      </c>
      <c r="F198" s="19"/>
      <c r="G198" s="19"/>
    </row>
    <row r="199" spans="1:7" ht="15.75" customHeight="1" x14ac:dyDescent="0.3">
      <c r="A199" s="40">
        <v>1606.349976</v>
      </c>
      <c r="B199" s="42">
        <v>146.050003</v>
      </c>
      <c r="C199" s="52">
        <f t="shared" ref="C199:D199" si="198">LN(A200/A199)</f>
        <v>-1.0859622037573527E-2</v>
      </c>
      <c r="D199" s="53">
        <f t="shared" si="198"/>
        <v>2.4350144830494927E-2</v>
      </c>
      <c r="E199" s="43">
        <f t="shared" si="1"/>
        <v>1.34905227929214E-2</v>
      </c>
      <c r="F199" s="19"/>
      <c r="G199" s="19"/>
    </row>
    <row r="200" spans="1:7" ht="15.75" customHeight="1" x14ac:dyDescent="0.3">
      <c r="A200" s="40">
        <v>1589</v>
      </c>
      <c r="B200" s="42">
        <v>149.64999399999999</v>
      </c>
      <c r="C200" s="52">
        <f t="shared" ref="C200:D200" si="199">LN(A201/A200)</f>
        <v>7.7421209468699851E-3</v>
      </c>
      <c r="D200" s="53">
        <f t="shared" si="199"/>
        <v>-7.7142359624011196E-3</v>
      </c>
      <c r="E200" s="43">
        <f t="shared" si="1"/>
        <v>2.7884984468865524E-5</v>
      </c>
      <c r="F200" s="19"/>
      <c r="G200" s="19"/>
    </row>
    <row r="201" spans="1:7" ht="15.75" customHeight="1" x14ac:dyDescent="0.3">
      <c r="A201" s="40">
        <v>1601.349976</v>
      </c>
      <c r="B201" s="42">
        <v>148.5</v>
      </c>
      <c r="C201" s="52">
        <f t="shared" ref="C201:D201" si="200">LN(A202/A201)</f>
        <v>-2.407101231896149E-3</v>
      </c>
      <c r="D201" s="53">
        <f t="shared" si="200"/>
        <v>0.10293336645221936</v>
      </c>
      <c r="E201" s="43">
        <f t="shared" si="1"/>
        <v>0.10052626522032321</v>
      </c>
      <c r="F201" s="19"/>
      <c r="G201" s="19"/>
    </row>
    <row r="202" spans="1:7" ht="15.75" customHeight="1" x14ac:dyDescent="0.3">
      <c r="A202" s="40">
        <v>1597.5</v>
      </c>
      <c r="B202" s="42">
        <v>164.60000600000001</v>
      </c>
      <c r="C202" s="52">
        <f t="shared" ref="C202:D202" si="201">LN(A203/A202)</f>
        <v>1.8205707742268106E-2</v>
      </c>
      <c r="D202" s="53">
        <f t="shared" si="201"/>
        <v>4.8327137952805632E-2</v>
      </c>
      <c r="E202" s="43">
        <f t="shared" si="1"/>
        <v>6.6532845695073742E-2</v>
      </c>
      <c r="F202" s="19"/>
      <c r="G202" s="19"/>
    </row>
    <row r="203" spans="1:7" ht="15.75" customHeight="1" x14ac:dyDescent="0.3">
      <c r="A203" s="40">
        <v>1626.849976</v>
      </c>
      <c r="B203" s="42">
        <v>172.75</v>
      </c>
      <c r="C203" s="52">
        <f t="shared" ref="C203:D203" si="202">LN(A204/A203)</f>
        <v>5.2233029966658852E-4</v>
      </c>
      <c r="D203" s="53">
        <f t="shared" si="202"/>
        <v>-1.5165096963868495E-2</v>
      </c>
      <c r="E203" s="43">
        <f t="shared" si="1"/>
        <v>-1.4642766664201907E-2</v>
      </c>
      <c r="F203" s="19"/>
      <c r="G203" s="19"/>
    </row>
    <row r="204" spans="1:7" ht="15.75" customHeight="1" x14ac:dyDescent="0.3">
      <c r="A204" s="40">
        <v>1627.6999510000001</v>
      </c>
      <c r="B204" s="42">
        <v>170.14999399999999</v>
      </c>
      <c r="C204" s="52">
        <f t="shared" ref="C204:D204" si="203">LN(A205/A204)</f>
        <v>-3.5079896182663673E-3</v>
      </c>
      <c r="D204" s="53">
        <f t="shared" si="203"/>
        <v>-2.1084599936763315E-2</v>
      </c>
      <c r="E204" s="43">
        <f t="shared" si="1"/>
        <v>-2.4592589555029683E-2</v>
      </c>
      <c r="F204" s="19"/>
      <c r="G204" s="19"/>
    </row>
    <row r="205" spans="1:7" ht="15.75" customHeight="1" x14ac:dyDescent="0.3">
      <c r="A205" s="40">
        <v>1622</v>
      </c>
      <c r="B205" s="42">
        <v>166.60000600000001</v>
      </c>
      <c r="C205" s="52">
        <f t="shared" ref="C205:D205" si="204">LN(A206/A205)</f>
        <v>1.4080428524114086E-2</v>
      </c>
      <c r="D205" s="53">
        <f t="shared" si="204"/>
        <v>-2.403901376341386E-3</v>
      </c>
      <c r="E205" s="43">
        <f t="shared" si="1"/>
        <v>1.1676527147772699E-2</v>
      </c>
      <c r="F205" s="19"/>
      <c r="G205" s="19"/>
    </row>
    <row r="206" spans="1:7" ht="15.75" customHeight="1" x14ac:dyDescent="0.3">
      <c r="A206" s="40">
        <v>1645</v>
      </c>
      <c r="B206" s="42">
        <v>166.199997</v>
      </c>
      <c r="C206" s="52">
        <f t="shared" ref="C206:D206" si="205">LN(A207/A206)</f>
        <v>-2.0994369267109615E-3</v>
      </c>
      <c r="D206" s="53">
        <f t="shared" si="205"/>
        <v>-2.1080628004766606E-3</v>
      </c>
      <c r="E206" s="43">
        <f t="shared" si="1"/>
        <v>-4.2074997271876226E-3</v>
      </c>
      <c r="F206" s="19"/>
      <c r="G206" s="19"/>
    </row>
    <row r="207" spans="1:7" ht="15.75" customHeight="1" x14ac:dyDescent="0.3">
      <c r="A207" s="40">
        <v>1641.5500489999999</v>
      </c>
      <c r="B207" s="42">
        <v>165.85000600000001</v>
      </c>
      <c r="C207" s="52">
        <f t="shared" ref="C207:D207" si="206">LN(A208/A207)</f>
        <v>3.9214841966557267E-3</v>
      </c>
      <c r="D207" s="53">
        <f t="shared" si="206"/>
        <v>-1.243761183634224E-2</v>
      </c>
      <c r="E207" s="43">
        <f t="shared" si="1"/>
        <v>-8.5161276396865139E-3</v>
      </c>
      <c r="F207" s="19"/>
      <c r="G207" s="19"/>
    </row>
    <row r="208" spans="1:7" ht="15.75" customHeight="1" x14ac:dyDescent="0.3">
      <c r="A208" s="40">
        <v>1648</v>
      </c>
      <c r="B208" s="42">
        <v>163.800003</v>
      </c>
      <c r="C208" s="52">
        <f t="shared" ref="C208:D208" si="207">LN(A209/A208)</f>
        <v>2.5166097447702082E-2</v>
      </c>
      <c r="D208" s="53">
        <f t="shared" si="207"/>
        <v>-1.2594256352977231E-2</v>
      </c>
      <c r="E208" s="43">
        <f t="shared" si="1"/>
        <v>1.2571841094724851E-2</v>
      </c>
      <c r="F208" s="19"/>
      <c r="G208" s="19"/>
    </row>
    <row r="209" spans="1:7" ht="15.75" customHeight="1" x14ac:dyDescent="0.3">
      <c r="A209" s="40">
        <v>1690</v>
      </c>
      <c r="B209" s="42">
        <v>161.75</v>
      </c>
      <c r="C209" s="52">
        <f t="shared" ref="C209:D209" si="208">LN(A210/A209)</f>
        <v>2.0498521548340969E-2</v>
      </c>
      <c r="D209" s="53">
        <f t="shared" si="208"/>
        <v>2.2919261436107709E-2</v>
      </c>
      <c r="E209" s="43">
        <f t="shared" si="1"/>
        <v>4.3417782984448677E-2</v>
      </c>
      <c r="F209" s="19"/>
      <c r="G209" s="19"/>
    </row>
    <row r="210" spans="1:7" ht="15.75" customHeight="1" x14ac:dyDescent="0.3">
      <c r="A210" s="40">
        <v>1725</v>
      </c>
      <c r="B210" s="42">
        <v>165.5</v>
      </c>
      <c r="C210" s="52">
        <f t="shared" ref="C210:D210" si="209">LN(A211/A210)</f>
        <v>-1.9049896165006616E-2</v>
      </c>
      <c r="D210" s="53">
        <f t="shared" si="209"/>
        <v>-1.2158204479809519E-2</v>
      </c>
      <c r="E210" s="43">
        <f t="shared" si="1"/>
        <v>-3.1208100644816134E-2</v>
      </c>
      <c r="F210" s="19"/>
      <c r="G210" s="19"/>
    </row>
    <row r="211" spans="1:7" ht="15.75" customHeight="1" x14ac:dyDescent="0.3">
      <c r="A211" s="40">
        <v>1692.4499510000001</v>
      </c>
      <c r="B211" s="42">
        <v>163.5</v>
      </c>
      <c r="C211" s="52">
        <f t="shared" ref="C211:D211" si="210">LN(A212/A211)</f>
        <v>3.715532164899915E-3</v>
      </c>
      <c r="D211" s="53">
        <f t="shared" si="210"/>
        <v>-2.5709911820998122E-2</v>
      </c>
      <c r="E211" s="43">
        <f t="shared" si="1"/>
        <v>-2.1994379656098208E-2</v>
      </c>
      <c r="F211" s="19"/>
      <c r="G211" s="19"/>
    </row>
    <row r="212" spans="1:7" ht="15.75" customHeight="1" x14ac:dyDescent="0.3">
      <c r="A212" s="40">
        <v>1698.75</v>
      </c>
      <c r="B212" s="42">
        <v>159.35000600000001</v>
      </c>
      <c r="C212" s="52">
        <f t="shared" ref="C212:D212" si="211">LN(A213/A212)</f>
        <v>-9.9388810232062027E-3</v>
      </c>
      <c r="D212" s="53">
        <f t="shared" si="211"/>
        <v>5.9439998141067787E-3</v>
      </c>
      <c r="E212" s="43">
        <f t="shared" si="1"/>
        <v>-3.994881209099424E-3</v>
      </c>
      <c r="F212" s="19"/>
      <c r="G212" s="19"/>
    </row>
    <row r="213" spans="1:7" ht="15.75" customHeight="1" x14ac:dyDescent="0.3">
      <c r="A213" s="40">
        <v>1681.9499510000001</v>
      </c>
      <c r="B213" s="42">
        <v>160.300003</v>
      </c>
      <c r="C213" s="52">
        <f t="shared" ref="C213:D213" si="212">LN(A214/A213)</f>
        <v>1.5369289906367795E-2</v>
      </c>
      <c r="D213" s="53">
        <f t="shared" si="212"/>
        <v>-1.2239267455020133E-2</v>
      </c>
      <c r="E213" s="43">
        <f t="shared" si="1"/>
        <v>3.130022451347662E-3</v>
      </c>
      <c r="F213" s="19"/>
      <c r="G213" s="19"/>
    </row>
    <row r="214" spans="1:7" ht="15.75" customHeight="1" x14ac:dyDescent="0.3">
      <c r="A214" s="40">
        <v>1708</v>
      </c>
      <c r="B214" s="42">
        <v>158.35000600000001</v>
      </c>
      <c r="C214" s="52">
        <f t="shared" ref="C214:D214" si="213">LN(A215/A214)</f>
        <v>-1.0594566431396028E-2</v>
      </c>
      <c r="D214" s="53">
        <f t="shared" si="213"/>
        <v>2.8635575997618398E-2</v>
      </c>
      <c r="E214" s="43">
        <f t="shared" si="1"/>
        <v>1.8041009566222371E-2</v>
      </c>
      <c r="F214" s="19"/>
      <c r="G214" s="19"/>
    </row>
    <row r="215" spans="1:7" ht="15.75" customHeight="1" x14ac:dyDescent="0.3">
      <c r="A215" s="40">
        <v>1690</v>
      </c>
      <c r="B215" s="42">
        <v>162.949997</v>
      </c>
      <c r="C215" s="52">
        <f t="shared" ref="C215:D215" si="214">LN(A216/A215)</f>
        <v>-9.6021809555016779E-3</v>
      </c>
      <c r="D215" s="53">
        <f t="shared" si="214"/>
        <v>6.1180981193804827E-3</v>
      </c>
      <c r="E215" s="43">
        <f t="shared" si="1"/>
        <v>-3.4840828361211952E-3</v>
      </c>
      <c r="F215" s="19"/>
      <c r="G215" s="19"/>
    </row>
    <row r="216" spans="1:7" ht="15.75" customHeight="1" x14ac:dyDescent="0.3">
      <c r="A216" s="40">
        <v>1673.849976</v>
      </c>
      <c r="B216" s="42">
        <v>163.949997</v>
      </c>
      <c r="C216" s="52">
        <f t="shared" ref="C216:D216" si="215">LN(A217/A216)</f>
        <v>-5.2711655393903158E-3</v>
      </c>
      <c r="D216" s="53">
        <f t="shared" si="215"/>
        <v>-2.1370241489327736E-3</v>
      </c>
      <c r="E216" s="43">
        <f t="shared" si="1"/>
        <v>-7.4081896883230894E-3</v>
      </c>
      <c r="F216" s="19"/>
      <c r="G216" s="19"/>
    </row>
    <row r="217" spans="1:7" ht="15.75" customHeight="1" x14ac:dyDescent="0.3">
      <c r="A217" s="40">
        <v>1665.0500489999999</v>
      </c>
      <c r="B217" s="42">
        <v>163.60000600000001</v>
      </c>
      <c r="C217" s="52">
        <f t="shared" ref="C217:D217" si="216">LN(A218/A217)</f>
        <v>-9.079894527600876E-3</v>
      </c>
      <c r="D217" s="53">
        <f t="shared" si="216"/>
        <v>-4.2134487953668164E-2</v>
      </c>
      <c r="E217" s="43">
        <f t="shared" si="1"/>
        <v>-5.1214382481269041E-2</v>
      </c>
      <c r="F217" s="19"/>
      <c r="G217" s="19"/>
    </row>
    <row r="218" spans="1:7" ht="15.75" customHeight="1" x14ac:dyDescent="0.3">
      <c r="A218" s="40">
        <v>1650</v>
      </c>
      <c r="B218" s="42">
        <v>156.85000600000001</v>
      </c>
      <c r="C218" s="52">
        <f t="shared" ref="C218:D218" si="217">LN(A219/A218)</f>
        <v>-2.9522439266321726E-2</v>
      </c>
      <c r="D218" s="53">
        <f t="shared" si="217"/>
        <v>-3.2396741885360555E-2</v>
      </c>
      <c r="E218" s="43">
        <f t="shared" si="1"/>
        <v>-6.1919181151682282E-2</v>
      </c>
      <c r="F218" s="19"/>
      <c r="G218" s="19"/>
    </row>
    <row r="219" spans="1:7" ht="15.75" customHeight="1" x14ac:dyDescent="0.3">
      <c r="A219" s="40">
        <v>1602</v>
      </c>
      <c r="B219" s="42">
        <v>151.85000600000001</v>
      </c>
      <c r="C219" s="52">
        <f t="shared" ref="C219:D219" si="218">LN(A220/A219)</f>
        <v>5.6022555486697516E-3</v>
      </c>
      <c r="D219" s="53">
        <f t="shared" si="218"/>
        <v>1.1458628771637119E-2</v>
      </c>
      <c r="E219" s="43">
        <f t="shared" si="1"/>
        <v>1.706088432030687E-2</v>
      </c>
      <c r="F219" s="19"/>
      <c r="G219" s="19"/>
    </row>
    <row r="220" spans="1:7" ht="15.75" customHeight="1" x14ac:dyDescent="0.3">
      <c r="A220" s="40">
        <v>1611</v>
      </c>
      <c r="B220" s="42">
        <v>153.60000600000001</v>
      </c>
      <c r="C220" s="52">
        <f t="shared" ref="C220:D220" si="219">LN(A221/A220)</f>
        <v>6.8048514983837897E-3</v>
      </c>
      <c r="D220" s="53">
        <f t="shared" si="219"/>
        <v>7.7821207594005442E-3</v>
      </c>
      <c r="E220" s="43">
        <f t="shared" si="1"/>
        <v>1.4586972257784334E-2</v>
      </c>
      <c r="F220" s="19"/>
      <c r="G220" s="19"/>
    </row>
    <row r="221" spans="1:7" ht="15.75" customHeight="1" x14ac:dyDescent="0.3">
      <c r="A221" s="40">
        <v>1622</v>
      </c>
      <c r="B221" s="42">
        <v>154.800003</v>
      </c>
      <c r="C221" s="52">
        <f t="shared" ref="C221:D221" si="220">LN(A222/A221)</f>
        <v>-7.4878755193513872E-3</v>
      </c>
      <c r="D221" s="53">
        <f t="shared" si="220"/>
        <v>-3.8835388614955639E-3</v>
      </c>
      <c r="E221" s="43">
        <f t="shared" si="1"/>
        <v>-1.1371414380846951E-2</v>
      </c>
      <c r="F221" s="19"/>
      <c r="G221" s="19"/>
    </row>
    <row r="222" spans="1:7" ht="15.75" customHeight="1" x14ac:dyDescent="0.3">
      <c r="A222" s="40">
        <v>1609.900024</v>
      </c>
      <c r="B222" s="42">
        <v>154.199997</v>
      </c>
      <c r="C222" s="52">
        <f t="shared" ref="C222:D222" si="221">LN(A223/A222)</f>
        <v>-7.5131195899519384E-3</v>
      </c>
      <c r="D222" s="53">
        <f t="shared" si="221"/>
        <v>-8.79335408296247E-3</v>
      </c>
      <c r="E222" s="43">
        <f t="shared" si="1"/>
        <v>-1.6306473672914407E-2</v>
      </c>
      <c r="F222" s="19"/>
      <c r="G222" s="19"/>
    </row>
    <row r="223" spans="1:7" ht="15.75" customHeight="1" x14ac:dyDescent="0.3">
      <c r="A223" s="40">
        <v>1597.849976</v>
      </c>
      <c r="B223" s="42">
        <v>152.85000600000001</v>
      </c>
      <c r="C223" s="52">
        <f t="shared" ref="C223:D223" si="222">LN(A224/A223)</f>
        <v>4.2778321039562131E-3</v>
      </c>
      <c r="D223" s="53">
        <f t="shared" si="222"/>
        <v>1.7510155039035444E-2</v>
      </c>
      <c r="E223" s="43">
        <f t="shared" si="1"/>
        <v>2.1787987142991658E-2</v>
      </c>
      <c r="F223" s="19"/>
      <c r="G223" s="19"/>
    </row>
    <row r="224" spans="1:7" ht="15.75" customHeight="1" x14ac:dyDescent="0.3">
      <c r="A224" s="40">
        <v>1604.6999510000001</v>
      </c>
      <c r="B224" s="42">
        <v>155.550003</v>
      </c>
      <c r="C224" s="52">
        <f t="shared" ref="C224:D224" si="223">LN(A225/A224)</f>
        <v>-6.3138866524126702E-3</v>
      </c>
      <c r="D224" s="53">
        <f t="shared" si="223"/>
        <v>1.6576669182942289E-2</v>
      </c>
      <c r="E224" s="43">
        <f t="shared" si="1"/>
        <v>1.0262782530529618E-2</v>
      </c>
      <c r="F224" s="19"/>
      <c r="G224" s="19"/>
    </row>
    <row r="225" spans="1:7" ht="15.75" customHeight="1" x14ac:dyDescent="0.3">
      <c r="A225" s="40">
        <v>1594.599976</v>
      </c>
      <c r="B225" s="42">
        <v>158.14999399999999</v>
      </c>
      <c r="C225" s="52">
        <f t="shared" ref="C225:D225" si="224">LN(A226/A225)</f>
        <v>-1.6184432284565928E-2</v>
      </c>
      <c r="D225" s="53">
        <f t="shared" si="224"/>
        <v>3.471696815780335E-3</v>
      </c>
      <c r="E225" s="43">
        <f t="shared" si="1"/>
        <v>-1.2712735468785593E-2</v>
      </c>
      <c r="F225" s="19"/>
      <c r="G225" s="19"/>
    </row>
    <row r="226" spans="1:7" ht="15.75" customHeight="1" x14ac:dyDescent="0.3">
      <c r="A226" s="40">
        <v>1569</v>
      </c>
      <c r="B226" s="42">
        <v>158.699997</v>
      </c>
      <c r="C226" s="52">
        <f t="shared" ref="C226:D226" si="225">LN(A227/A226)</f>
        <v>-9.0272234341859364E-3</v>
      </c>
      <c r="D226" s="53">
        <f t="shared" si="225"/>
        <v>-1.1725635738976945E-2</v>
      </c>
      <c r="E226" s="43">
        <f t="shared" si="1"/>
        <v>-2.0752859173162882E-2</v>
      </c>
      <c r="F226" s="19"/>
      <c r="G226" s="19"/>
    </row>
    <row r="227" spans="1:7" ht="15.75" customHeight="1" x14ac:dyDescent="0.3">
      <c r="A227" s="40">
        <v>1554.900024</v>
      </c>
      <c r="B227" s="42">
        <v>156.85000600000001</v>
      </c>
      <c r="C227" s="52">
        <f t="shared" ref="C227:D227" si="226">LN(A228/A227)</f>
        <v>2.6654425149586344E-3</v>
      </c>
      <c r="D227" s="53">
        <f t="shared" si="226"/>
        <v>-8.0013225850926479E-3</v>
      </c>
      <c r="E227" s="43">
        <f t="shared" si="1"/>
        <v>-5.3358800701340135E-3</v>
      </c>
      <c r="F227" s="19"/>
      <c r="G227" s="19"/>
    </row>
    <row r="228" spans="1:7" ht="15.75" customHeight="1" x14ac:dyDescent="0.3">
      <c r="A228" s="40">
        <v>1559.0500489999999</v>
      </c>
      <c r="B228" s="42">
        <v>155.60000600000001</v>
      </c>
      <c r="C228" s="52">
        <f t="shared" ref="C228:D228" si="227">LN(A229/A228)</f>
        <v>8.176561506622472E-3</v>
      </c>
      <c r="D228" s="53">
        <f t="shared" si="227"/>
        <v>4.1849705279497537E-2</v>
      </c>
      <c r="E228" s="43">
        <f t="shared" si="1"/>
        <v>5.0026266786120009E-2</v>
      </c>
      <c r="F228" s="19"/>
      <c r="G228" s="19"/>
    </row>
    <row r="229" spans="1:7" ht="15.75" customHeight="1" x14ac:dyDescent="0.3">
      <c r="A229" s="40">
        <v>1571.849976</v>
      </c>
      <c r="B229" s="42">
        <v>162.25</v>
      </c>
      <c r="C229" s="52">
        <f t="shared" ref="C229:D229" si="228">LN(A230/A229)</f>
        <v>-9.363949050862682E-3</v>
      </c>
      <c r="D229" s="53">
        <f t="shared" si="228"/>
        <v>-1.5841319148455171E-2</v>
      </c>
      <c r="E229" s="43">
        <f t="shared" si="1"/>
        <v>-2.5205268199317853E-2</v>
      </c>
      <c r="F229" s="19"/>
      <c r="G229" s="19"/>
    </row>
    <row r="230" spans="1:7" ht="15.75" customHeight="1" x14ac:dyDescent="0.3">
      <c r="A230" s="40">
        <v>1557.1999510000001</v>
      </c>
      <c r="B230" s="42">
        <v>159.699997</v>
      </c>
      <c r="C230" s="52">
        <f t="shared" ref="C230:D230" si="229">LN(A231/A230)</f>
        <v>-8.5128536848435559E-3</v>
      </c>
      <c r="D230" s="53">
        <f t="shared" si="229"/>
        <v>-2.8217419834714774E-3</v>
      </c>
      <c r="E230" s="43">
        <f t="shared" si="1"/>
        <v>-1.1334595668315033E-2</v>
      </c>
      <c r="F230" s="19"/>
      <c r="G230" s="19"/>
    </row>
    <row r="231" spans="1:7" ht="15.75" customHeight="1" x14ac:dyDescent="0.3">
      <c r="A231" s="40">
        <v>1544</v>
      </c>
      <c r="B231" s="42">
        <v>159.25</v>
      </c>
      <c r="C231" s="52">
        <f t="shared" ref="C231:D231" si="230">LN(A232/A231)</f>
        <v>-3.2388664250749259E-4</v>
      </c>
      <c r="D231" s="53">
        <f t="shared" si="230"/>
        <v>-1.4229489103964651E-2</v>
      </c>
      <c r="E231" s="43">
        <f t="shared" si="1"/>
        <v>-1.4553375746472143E-2</v>
      </c>
      <c r="F231" s="19"/>
      <c r="G231" s="19"/>
    </row>
    <row r="232" spans="1:7" ht="15.75" customHeight="1" x14ac:dyDescent="0.3">
      <c r="A232" s="40">
        <v>1543.5</v>
      </c>
      <c r="B232" s="42">
        <v>157</v>
      </c>
      <c r="C232" s="52">
        <f t="shared" ref="C232:D232" si="231">LN(A233/A232)</f>
        <v>5.9427544869783307E-3</v>
      </c>
      <c r="D232" s="53">
        <f t="shared" si="231"/>
        <v>-2.1243174322300717E-2</v>
      </c>
      <c r="E232" s="43">
        <f t="shared" si="1"/>
        <v>-1.5300419835322387E-2</v>
      </c>
      <c r="F232" s="19"/>
      <c r="G232" s="19"/>
    </row>
    <row r="233" spans="1:7" ht="15.75" customHeight="1" x14ac:dyDescent="0.3">
      <c r="A233" s="40">
        <v>1552.6999510000001</v>
      </c>
      <c r="B233" s="42">
        <v>153.699997</v>
      </c>
      <c r="C233" s="52">
        <f t="shared" ref="C233:D233" si="232">LN(A234/A233)</f>
        <v>-1.6166495249672747E-2</v>
      </c>
      <c r="D233" s="53">
        <f t="shared" si="232"/>
        <v>-3.9819461800115571E-2</v>
      </c>
      <c r="E233" s="43">
        <f t="shared" si="1"/>
        <v>-5.5985957049788315E-2</v>
      </c>
      <c r="F233" s="19"/>
      <c r="G233" s="19"/>
    </row>
    <row r="234" spans="1:7" ht="15.75" customHeight="1" x14ac:dyDescent="0.3">
      <c r="A234" s="40">
        <v>1527.8000489999999</v>
      </c>
      <c r="B234" s="42">
        <v>147.699997</v>
      </c>
      <c r="C234" s="52">
        <f t="shared" ref="C234:D234" si="233">LN(A235/A234)</f>
        <v>5.5806335327996757E-3</v>
      </c>
      <c r="D234" s="53">
        <f t="shared" si="233"/>
        <v>5.3710875486009856E-2</v>
      </c>
      <c r="E234" s="43">
        <f t="shared" si="1"/>
        <v>5.929150901880953E-2</v>
      </c>
      <c r="F234" s="19"/>
      <c r="G234" s="19"/>
    </row>
    <row r="235" spans="1:7" ht="15.75" customHeight="1" x14ac:dyDescent="0.3">
      <c r="A235" s="40">
        <v>1536.349976</v>
      </c>
      <c r="B235" s="42">
        <v>155.85000600000001</v>
      </c>
      <c r="C235" s="52">
        <f t="shared" ref="C235:D235" si="234">LN(A236/A235)</f>
        <v>-1.9871503127596698E-3</v>
      </c>
      <c r="D235" s="53">
        <f t="shared" si="234"/>
        <v>9.6196253763530955E-4</v>
      </c>
      <c r="E235" s="43">
        <f t="shared" si="1"/>
        <v>-1.0251877751243602E-3</v>
      </c>
      <c r="F235" s="19"/>
      <c r="G235" s="19"/>
    </row>
    <row r="236" spans="1:7" ht="15.75" customHeight="1" x14ac:dyDescent="0.3">
      <c r="A236" s="40">
        <v>1533.3000489999999</v>
      </c>
      <c r="B236" s="42">
        <v>156</v>
      </c>
      <c r="C236" s="52">
        <f t="shared" ref="C236:D236" si="235">LN(A237/A236)</f>
        <v>-1.7500511113721647E-2</v>
      </c>
      <c r="D236" s="53">
        <f t="shared" si="235"/>
        <v>-2.4332100659530669E-2</v>
      </c>
      <c r="E236" s="43">
        <f t="shared" si="1"/>
        <v>-4.1832611773252315E-2</v>
      </c>
      <c r="F236" s="19"/>
      <c r="G236" s="19"/>
    </row>
    <row r="237" spans="1:7" ht="15.75" customHeight="1" x14ac:dyDescent="0.3">
      <c r="A237" s="40">
        <v>1506.6999510000001</v>
      </c>
      <c r="B237" s="42">
        <v>152.25</v>
      </c>
      <c r="C237" s="52">
        <f t="shared" ref="C237:D237" si="236">LN(A238/A237)</f>
        <v>6.3036677183464377E-4</v>
      </c>
      <c r="D237" s="53">
        <f t="shared" si="236"/>
        <v>-4.1574857215346005E-2</v>
      </c>
      <c r="E237" s="43">
        <f t="shared" si="1"/>
        <v>-4.094449044351136E-2</v>
      </c>
      <c r="F237" s="19"/>
      <c r="G237" s="19"/>
    </row>
    <row r="238" spans="1:7" ht="15.75" customHeight="1" x14ac:dyDescent="0.3">
      <c r="A238" s="40">
        <v>1507.650024</v>
      </c>
      <c r="B238" s="42">
        <v>146.050003</v>
      </c>
      <c r="C238" s="52">
        <f t="shared" ref="C238:D238" si="237">LN(A239/A238)</f>
        <v>1.4061763871389894E-2</v>
      </c>
      <c r="D238" s="53">
        <f t="shared" si="237"/>
        <v>1.1572606911547156E-2</v>
      </c>
      <c r="E238" s="43">
        <f t="shared" si="1"/>
        <v>2.5634370782937052E-2</v>
      </c>
      <c r="F238" s="19"/>
      <c r="G238" s="19"/>
    </row>
    <row r="239" spans="1:7" ht="15.75" customHeight="1" x14ac:dyDescent="0.3">
      <c r="A239" s="40">
        <v>1529</v>
      </c>
      <c r="B239" s="42">
        <v>147.75</v>
      </c>
      <c r="C239" s="52">
        <f t="shared" ref="C239:D239" si="238">LN(A240/A239)</f>
        <v>-1.4459796838778337E-2</v>
      </c>
      <c r="D239" s="53">
        <f t="shared" si="238"/>
        <v>-2.8141912629096509E-2</v>
      </c>
      <c r="E239" s="43">
        <f t="shared" si="1"/>
        <v>-4.2601709467874845E-2</v>
      </c>
      <c r="F239" s="19"/>
      <c r="G239" s="19"/>
    </row>
    <row r="240" spans="1:7" ht="15.75" customHeight="1" x14ac:dyDescent="0.3">
      <c r="A240" s="40">
        <v>1507.0500489999999</v>
      </c>
      <c r="B240" s="42">
        <v>143.64999399999999</v>
      </c>
      <c r="C240" s="52">
        <f t="shared" ref="C240:D240" si="239">LN(A241/A240)</f>
        <v>1.4329015887060852E-2</v>
      </c>
      <c r="D240" s="53">
        <f t="shared" si="239"/>
        <v>6.9372462855990689E-3</v>
      </c>
      <c r="E240" s="43">
        <f t="shared" si="1"/>
        <v>2.1266262172659922E-2</v>
      </c>
      <c r="F240" s="19"/>
      <c r="G240" s="19"/>
    </row>
    <row r="241" spans="1:7" ht="15.75" customHeight="1" x14ac:dyDescent="0.3">
      <c r="A241" s="40">
        <v>1528.8000489999999</v>
      </c>
      <c r="B241" s="42">
        <v>144.64999399999999</v>
      </c>
      <c r="C241" s="52">
        <f t="shared" ref="C241:D241" si="240">LN(A242/A241)</f>
        <v>4.6659042150281041E-3</v>
      </c>
      <c r="D241" s="53">
        <f t="shared" si="240"/>
        <v>1.5094708559936613E-2</v>
      </c>
      <c r="E241" s="43">
        <f t="shared" si="1"/>
        <v>1.9760612774964718E-2</v>
      </c>
      <c r="F241" s="19"/>
      <c r="G241" s="19"/>
    </row>
    <row r="242" spans="1:7" ht="15.75" customHeight="1" x14ac:dyDescent="0.3">
      <c r="A242" s="40">
        <v>1535.9499510000001</v>
      </c>
      <c r="B242" s="42">
        <v>146.85000600000001</v>
      </c>
      <c r="C242" s="52">
        <f t="shared" ref="C242:D242" si="241">LN(A243/A242)</f>
        <v>-1.1228468572413856E-2</v>
      </c>
      <c r="D242" s="53">
        <f t="shared" si="241"/>
        <v>-6.8329610507614595E-3</v>
      </c>
      <c r="E242" s="43">
        <f t="shared" si="1"/>
        <v>-1.8061429623175314E-2</v>
      </c>
      <c r="F242" s="19"/>
      <c r="G242" s="19"/>
    </row>
    <row r="243" spans="1:7" ht="15.75" customHeight="1" x14ac:dyDescent="0.3">
      <c r="A243" s="40">
        <v>1518.8000489999999</v>
      </c>
      <c r="B243" s="42">
        <v>145.85000600000001</v>
      </c>
      <c r="C243" s="52">
        <f t="shared" ref="C243:D243" si="242">LN(A244/A243)</f>
        <v>8.6534896805774801E-3</v>
      </c>
      <c r="D243" s="53">
        <f t="shared" si="242"/>
        <v>2.7387486600806226E-3</v>
      </c>
      <c r="E243" s="43">
        <f t="shared" si="1"/>
        <v>1.1392238340658103E-2</v>
      </c>
      <c r="F243" s="19"/>
      <c r="G243" s="19"/>
    </row>
    <row r="244" spans="1:7" ht="15.75" customHeight="1" x14ac:dyDescent="0.3">
      <c r="A244" s="40">
        <v>1532</v>
      </c>
      <c r="B244" s="42">
        <v>146.25</v>
      </c>
      <c r="C244" s="52">
        <f t="shared" ref="C244:D244" si="243">LN(A245/A244)</f>
        <v>1.4933659646934508E-2</v>
      </c>
      <c r="D244" s="53">
        <f t="shared" si="243"/>
        <v>2.7648463229455494E-2</v>
      </c>
      <c r="E244" s="43">
        <f t="shared" si="1"/>
        <v>4.2582122876390002E-2</v>
      </c>
      <c r="F244" s="19"/>
      <c r="G244" s="19"/>
    </row>
    <row r="245" spans="1:7" ht="15.75" customHeight="1" x14ac:dyDescent="0.3">
      <c r="A245" s="40">
        <v>1555.0500489999999</v>
      </c>
      <c r="B245" s="42">
        <v>150.35000600000001</v>
      </c>
      <c r="C245" s="52">
        <f t="shared" ref="C245:D245" si="244">LN(A246/A245)</f>
        <v>-2.2516150911097048E-4</v>
      </c>
      <c r="D245" s="53">
        <f t="shared" si="244"/>
        <v>-2.9975842595545924E-3</v>
      </c>
      <c r="E245" s="43">
        <f t="shared" si="1"/>
        <v>-3.222745768665563E-3</v>
      </c>
      <c r="F245" s="19"/>
      <c r="G245" s="19"/>
    </row>
    <row r="246" spans="1:7" ht="15.75" customHeight="1" x14ac:dyDescent="0.3">
      <c r="A246" s="40">
        <v>1554.6999510000001</v>
      </c>
      <c r="B246" s="42">
        <v>149.89999399999999</v>
      </c>
      <c r="C246" s="52">
        <f t="shared" ref="C246:D246" si="245">LN(A247/A246)</f>
        <v>-1.7322878711894325E-2</v>
      </c>
      <c r="D246" s="53">
        <f t="shared" si="245"/>
        <v>-1.2756091317751661E-2</v>
      </c>
      <c r="E246" s="43">
        <f t="shared" si="1"/>
        <v>-3.0078970029645984E-2</v>
      </c>
      <c r="F246" s="19"/>
      <c r="G246" s="19"/>
    </row>
    <row r="247" spans="1:7" ht="15.75" customHeight="1" x14ac:dyDescent="0.3">
      <c r="A247" s="40">
        <v>1528</v>
      </c>
      <c r="B247" s="42">
        <v>148</v>
      </c>
      <c r="C247" s="16"/>
      <c r="D247" s="17"/>
      <c r="E247" s="18"/>
      <c r="F247" s="19"/>
      <c r="G247" s="19"/>
    </row>
    <row r="248" spans="1:7" ht="15.75" customHeight="1" x14ac:dyDescent="0.3">
      <c r="A248" s="20"/>
      <c r="B248" s="21"/>
      <c r="C248" s="20"/>
      <c r="D248" s="22"/>
      <c r="E248" s="23"/>
      <c r="F248" s="15"/>
      <c r="G248" s="15"/>
    </row>
    <row r="249" spans="1:7" ht="15.75" customHeight="1" x14ac:dyDescent="0.3">
      <c r="A249" s="20"/>
      <c r="B249" s="21"/>
      <c r="C249" s="20"/>
      <c r="D249" s="22"/>
      <c r="E249" s="23"/>
      <c r="F249" s="15"/>
      <c r="G249" s="15"/>
    </row>
    <row r="250" spans="1:7" ht="15.75" customHeight="1" x14ac:dyDescent="0.3">
      <c r="A250" s="20"/>
      <c r="B250" s="21"/>
      <c r="C250" s="20"/>
      <c r="D250" s="22"/>
      <c r="E250" s="23"/>
      <c r="F250" s="15"/>
      <c r="G250" s="15"/>
    </row>
    <row r="251" spans="1:7" ht="15.75" customHeight="1" x14ac:dyDescent="0.3">
      <c r="A251" s="20"/>
      <c r="B251" s="21"/>
      <c r="C251" s="20"/>
      <c r="D251" s="22"/>
      <c r="E251" s="23"/>
      <c r="F251" s="15"/>
      <c r="G251" s="15"/>
    </row>
    <row r="252" spans="1:7" ht="15.75" customHeight="1" x14ac:dyDescent="0.3">
      <c r="A252" s="20"/>
      <c r="B252" s="21"/>
      <c r="C252" s="20"/>
      <c r="D252" s="22"/>
      <c r="E252" s="23"/>
      <c r="F252" s="15"/>
      <c r="G252" s="15"/>
    </row>
    <row r="253" spans="1:7" ht="15.75" customHeight="1" x14ac:dyDescent="0.3">
      <c r="A253" s="20"/>
      <c r="B253" s="21"/>
      <c r="C253" s="20"/>
      <c r="D253" s="22"/>
      <c r="E253" s="23"/>
      <c r="F253" s="15"/>
      <c r="G253" s="15"/>
    </row>
    <row r="254" spans="1:7" ht="15.75" customHeight="1" x14ac:dyDescent="0.3">
      <c r="A254" s="20"/>
      <c r="B254" s="21"/>
      <c r="C254" s="20"/>
      <c r="D254" s="22"/>
      <c r="E254" s="23"/>
      <c r="F254" s="15"/>
      <c r="G254" s="15"/>
    </row>
    <row r="255" spans="1:7" ht="15.75" customHeight="1" x14ac:dyDescent="0.3">
      <c r="A255" s="20"/>
      <c r="B255" s="21"/>
      <c r="C255" s="20"/>
      <c r="D255" s="22"/>
      <c r="E255" s="23"/>
      <c r="F255" s="15"/>
      <c r="G255" s="15"/>
    </row>
    <row r="256" spans="1:7" ht="15.75" customHeight="1" x14ac:dyDescent="0.3">
      <c r="A256" s="20"/>
      <c r="B256" s="21"/>
      <c r="C256" s="20"/>
      <c r="D256" s="22"/>
      <c r="E256" s="23"/>
      <c r="F256" s="15"/>
      <c r="G256" s="15"/>
    </row>
    <row r="257" spans="1:7" ht="15.75" customHeight="1" x14ac:dyDescent="0.3">
      <c r="A257" s="20"/>
      <c r="B257" s="21"/>
      <c r="C257" s="20"/>
      <c r="D257" s="22"/>
      <c r="E257" s="23"/>
      <c r="F257" s="15"/>
      <c r="G257" s="15"/>
    </row>
    <row r="258" spans="1:7" ht="15.75" customHeight="1" x14ac:dyDescent="0.3">
      <c r="A258" s="20"/>
      <c r="B258" s="21"/>
      <c r="C258" s="20"/>
      <c r="D258" s="22"/>
      <c r="E258" s="23"/>
      <c r="F258" s="15"/>
      <c r="G258" s="15"/>
    </row>
    <row r="259" spans="1:7" ht="15.75" customHeight="1" x14ac:dyDescent="0.3">
      <c r="A259" s="20"/>
      <c r="B259" s="21"/>
      <c r="C259" s="20"/>
      <c r="D259" s="22"/>
      <c r="E259" s="23"/>
      <c r="F259" s="15"/>
      <c r="G259" s="15"/>
    </row>
    <row r="260" spans="1:7" ht="15.75" customHeight="1" x14ac:dyDescent="0.3">
      <c r="A260" s="20"/>
      <c r="B260" s="21"/>
      <c r="C260" s="20"/>
      <c r="D260" s="22"/>
      <c r="E260" s="23"/>
      <c r="F260" s="15"/>
      <c r="G260" s="15"/>
    </row>
    <row r="261" spans="1:7" ht="15.75" customHeight="1" x14ac:dyDescent="0.3">
      <c r="A261" s="20"/>
      <c r="B261" s="21"/>
      <c r="C261" s="20"/>
      <c r="D261" s="22"/>
      <c r="E261" s="23"/>
      <c r="F261" s="15"/>
      <c r="G261" s="15"/>
    </row>
    <row r="262" spans="1:7" ht="15.75" customHeight="1" x14ac:dyDescent="0.3">
      <c r="A262" s="20"/>
      <c r="B262" s="21"/>
      <c r="C262" s="20"/>
      <c r="D262" s="22"/>
      <c r="E262" s="23"/>
      <c r="F262" s="15"/>
      <c r="G262" s="15"/>
    </row>
    <row r="263" spans="1:7" ht="15.75" customHeight="1" x14ac:dyDescent="0.3">
      <c r="A263" s="20"/>
      <c r="B263" s="21"/>
      <c r="C263" s="20"/>
      <c r="D263" s="22"/>
      <c r="E263" s="23"/>
      <c r="F263" s="15"/>
      <c r="G263" s="15"/>
    </row>
    <row r="264" spans="1:7" ht="15.75" customHeight="1" x14ac:dyDescent="0.3">
      <c r="A264" s="20"/>
      <c r="B264" s="21"/>
      <c r="C264" s="20"/>
      <c r="D264" s="22"/>
      <c r="E264" s="23"/>
      <c r="F264" s="15"/>
      <c r="G264" s="15"/>
    </row>
    <row r="265" spans="1:7" ht="15.75" customHeight="1" x14ac:dyDescent="0.3">
      <c r="A265" s="20"/>
      <c r="B265" s="21"/>
      <c r="C265" s="20"/>
      <c r="D265" s="22"/>
      <c r="E265" s="23"/>
      <c r="F265" s="15"/>
      <c r="G265" s="15"/>
    </row>
    <row r="266" spans="1:7" ht="15.75" customHeight="1" x14ac:dyDescent="0.3">
      <c r="A266" s="20"/>
      <c r="B266" s="21"/>
      <c r="C266" s="20"/>
      <c r="D266" s="22"/>
      <c r="E266" s="23"/>
      <c r="F266" s="15"/>
      <c r="G266" s="15"/>
    </row>
    <row r="267" spans="1:7" ht="15.75" customHeight="1" x14ac:dyDescent="0.3">
      <c r="A267" s="20"/>
      <c r="B267" s="21"/>
      <c r="C267" s="20"/>
      <c r="D267" s="22"/>
      <c r="E267" s="23"/>
      <c r="F267" s="15"/>
      <c r="G267" s="15"/>
    </row>
    <row r="268" spans="1:7" ht="15.75" customHeight="1" x14ac:dyDescent="0.3">
      <c r="A268" s="20"/>
      <c r="B268" s="21"/>
      <c r="C268" s="20"/>
      <c r="D268" s="22"/>
      <c r="E268" s="23"/>
      <c r="F268" s="15"/>
      <c r="G268" s="15"/>
    </row>
    <row r="269" spans="1:7" ht="15.75" customHeight="1" x14ac:dyDescent="0.3">
      <c r="A269" s="20"/>
      <c r="B269" s="21"/>
      <c r="C269" s="20"/>
      <c r="D269" s="22"/>
      <c r="E269" s="23"/>
      <c r="F269" s="15"/>
      <c r="G269" s="15"/>
    </row>
    <row r="270" spans="1:7" ht="15.75" customHeight="1" x14ac:dyDescent="0.3">
      <c r="A270" s="20"/>
      <c r="B270" s="21"/>
      <c r="C270" s="20"/>
      <c r="D270" s="22"/>
      <c r="E270" s="23"/>
      <c r="F270" s="15"/>
      <c r="G270" s="15"/>
    </row>
    <row r="271" spans="1:7" ht="15.75" customHeight="1" x14ac:dyDescent="0.3">
      <c r="A271" s="20"/>
      <c r="B271" s="21"/>
      <c r="C271" s="20"/>
      <c r="D271" s="22"/>
      <c r="E271" s="23"/>
      <c r="F271" s="15"/>
      <c r="G271" s="15"/>
    </row>
    <row r="272" spans="1:7" ht="15.75" customHeight="1" x14ac:dyDescent="0.3">
      <c r="A272" s="20"/>
      <c r="B272" s="21"/>
      <c r="C272" s="20"/>
      <c r="D272" s="22"/>
      <c r="E272" s="23"/>
      <c r="F272" s="15"/>
      <c r="G272" s="15"/>
    </row>
    <row r="273" spans="1:7" ht="15.75" customHeight="1" x14ac:dyDescent="0.3">
      <c r="A273" s="20"/>
      <c r="B273" s="21"/>
      <c r="C273" s="20"/>
      <c r="D273" s="22"/>
      <c r="E273" s="23"/>
      <c r="F273" s="15"/>
      <c r="G273" s="15"/>
    </row>
    <row r="274" spans="1:7" ht="15.75" customHeight="1" x14ac:dyDescent="0.3">
      <c r="A274" s="20"/>
      <c r="B274" s="21"/>
      <c r="C274" s="20"/>
      <c r="D274" s="22"/>
      <c r="E274" s="23"/>
      <c r="F274" s="15"/>
      <c r="G274" s="15"/>
    </row>
    <row r="275" spans="1:7" ht="15.75" customHeight="1" x14ac:dyDescent="0.3">
      <c r="A275" s="20"/>
      <c r="B275" s="21"/>
      <c r="C275" s="20"/>
      <c r="D275" s="22"/>
      <c r="E275" s="23"/>
      <c r="F275" s="15"/>
      <c r="G275" s="15"/>
    </row>
    <row r="276" spans="1:7" ht="15.75" customHeight="1" x14ac:dyDescent="0.3">
      <c r="A276" s="20"/>
      <c r="B276" s="21"/>
      <c r="C276" s="20"/>
      <c r="D276" s="22"/>
      <c r="E276" s="23"/>
      <c r="F276" s="15"/>
      <c r="G276" s="15"/>
    </row>
    <row r="277" spans="1:7" ht="15.75" customHeight="1" x14ac:dyDescent="0.3">
      <c r="A277" s="20"/>
      <c r="B277" s="21"/>
      <c r="C277" s="20"/>
      <c r="D277" s="22"/>
      <c r="E277" s="23"/>
      <c r="F277" s="15"/>
      <c r="G277" s="15"/>
    </row>
    <row r="278" spans="1:7" ht="15.75" customHeight="1" x14ac:dyDescent="0.3">
      <c r="A278" s="20"/>
      <c r="B278" s="21"/>
      <c r="C278" s="20"/>
      <c r="D278" s="22"/>
      <c r="E278" s="23"/>
      <c r="F278" s="15"/>
      <c r="G278" s="15"/>
    </row>
    <row r="279" spans="1:7" ht="15.75" customHeight="1" x14ac:dyDescent="0.3">
      <c r="A279" s="20"/>
      <c r="B279" s="21"/>
      <c r="C279" s="20"/>
      <c r="D279" s="22"/>
      <c r="E279" s="23"/>
      <c r="F279" s="15"/>
      <c r="G279" s="15"/>
    </row>
    <row r="280" spans="1:7" ht="15.75" customHeight="1" x14ac:dyDescent="0.3">
      <c r="A280" s="20"/>
      <c r="B280" s="21"/>
      <c r="C280" s="20"/>
      <c r="D280" s="22"/>
      <c r="E280" s="23"/>
      <c r="F280" s="15"/>
      <c r="G280" s="15"/>
    </row>
    <row r="281" spans="1:7" ht="15.75" customHeight="1" x14ac:dyDescent="0.3">
      <c r="A281" s="20"/>
      <c r="B281" s="21"/>
      <c r="C281" s="20"/>
      <c r="D281" s="22"/>
      <c r="E281" s="23"/>
      <c r="F281" s="15"/>
      <c r="G281" s="15"/>
    </row>
    <row r="282" spans="1:7" ht="15.75" customHeight="1" x14ac:dyDescent="0.3">
      <c r="A282" s="20"/>
      <c r="B282" s="21"/>
      <c r="C282" s="20"/>
      <c r="D282" s="22"/>
      <c r="E282" s="23"/>
      <c r="F282" s="15"/>
      <c r="G282" s="15"/>
    </row>
    <row r="283" spans="1:7" ht="15.75" customHeight="1" x14ac:dyDescent="0.3">
      <c r="A283" s="20"/>
      <c r="B283" s="21"/>
      <c r="C283" s="20"/>
      <c r="D283" s="22"/>
      <c r="E283" s="23"/>
      <c r="F283" s="15"/>
      <c r="G283" s="15"/>
    </row>
    <row r="284" spans="1:7" ht="15.75" customHeight="1" x14ac:dyDescent="0.3">
      <c r="A284" s="20"/>
      <c r="B284" s="21"/>
      <c r="C284" s="20"/>
      <c r="D284" s="22"/>
      <c r="E284" s="23"/>
      <c r="F284" s="15"/>
      <c r="G284" s="15"/>
    </row>
    <row r="285" spans="1:7" ht="15.75" customHeight="1" x14ac:dyDescent="0.3">
      <c r="A285" s="20"/>
      <c r="B285" s="21"/>
      <c r="C285" s="20"/>
      <c r="D285" s="22"/>
      <c r="E285" s="23"/>
      <c r="F285" s="15"/>
      <c r="G285" s="15"/>
    </row>
    <row r="286" spans="1:7" ht="15.75" customHeight="1" x14ac:dyDescent="0.3">
      <c r="A286" s="20"/>
      <c r="B286" s="21"/>
      <c r="C286" s="20"/>
      <c r="D286" s="22"/>
      <c r="E286" s="23"/>
      <c r="F286" s="15"/>
      <c r="G286" s="15"/>
    </row>
    <row r="287" spans="1:7" ht="15.75" customHeight="1" x14ac:dyDescent="0.3">
      <c r="A287" s="20"/>
      <c r="B287" s="21"/>
      <c r="C287" s="20"/>
      <c r="D287" s="22"/>
      <c r="E287" s="23"/>
      <c r="F287" s="15"/>
      <c r="G287" s="15"/>
    </row>
    <row r="288" spans="1:7" ht="15.75" customHeight="1" x14ac:dyDescent="0.3">
      <c r="A288" s="20"/>
      <c r="B288" s="21"/>
      <c r="C288" s="20"/>
      <c r="D288" s="22"/>
      <c r="E288" s="23"/>
      <c r="F288" s="15"/>
      <c r="G288" s="15"/>
    </row>
    <row r="289" spans="1:7" ht="15.75" customHeight="1" x14ac:dyDescent="0.3">
      <c r="A289" s="20"/>
      <c r="B289" s="21"/>
      <c r="C289" s="20"/>
      <c r="D289" s="22"/>
      <c r="E289" s="23"/>
      <c r="F289" s="15"/>
      <c r="G289" s="15"/>
    </row>
    <row r="290" spans="1:7" ht="15.75" customHeight="1" x14ac:dyDescent="0.3">
      <c r="A290" s="20"/>
      <c r="B290" s="21"/>
      <c r="C290" s="20"/>
      <c r="D290" s="22"/>
      <c r="E290" s="23"/>
      <c r="F290" s="15"/>
      <c r="G290" s="15"/>
    </row>
    <row r="291" spans="1:7" ht="15.75" customHeight="1" x14ac:dyDescent="0.3">
      <c r="A291" s="20"/>
      <c r="B291" s="21"/>
      <c r="C291" s="20"/>
      <c r="D291" s="22"/>
      <c r="E291" s="23"/>
      <c r="F291" s="15"/>
      <c r="G291" s="15"/>
    </row>
    <row r="292" spans="1:7" ht="15.75" customHeight="1" x14ac:dyDescent="0.3">
      <c r="A292" s="20"/>
      <c r="B292" s="21"/>
      <c r="C292" s="20"/>
      <c r="D292" s="22"/>
      <c r="E292" s="23"/>
      <c r="F292" s="15"/>
      <c r="G292" s="15"/>
    </row>
    <row r="293" spans="1:7" ht="15.75" customHeight="1" x14ac:dyDescent="0.3">
      <c r="A293" s="20"/>
      <c r="B293" s="21"/>
      <c r="C293" s="20"/>
      <c r="D293" s="22"/>
      <c r="E293" s="23"/>
      <c r="F293" s="15"/>
      <c r="G293" s="15"/>
    </row>
    <row r="294" spans="1:7" ht="15.75" customHeight="1" x14ac:dyDescent="0.3">
      <c r="A294" s="20"/>
      <c r="B294" s="21"/>
      <c r="C294" s="20"/>
      <c r="D294" s="22"/>
      <c r="E294" s="23"/>
      <c r="F294" s="15"/>
      <c r="G294" s="15"/>
    </row>
    <row r="295" spans="1:7" ht="15.75" customHeight="1" x14ac:dyDescent="0.3">
      <c r="A295" s="20"/>
      <c r="B295" s="21"/>
      <c r="C295" s="20"/>
      <c r="D295" s="22"/>
      <c r="E295" s="23"/>
      <c r="F295" s="15"/>
      <c r="G295" s="15"/>
    </row>
    <row r="296" spans="1:7" ht="15.75" customHeight="1" x14ac:dyDescent="0.3">
      <c r="A296" s="20"/>
      <c r="B296" s="21"/>
      <c r="C296" s="20"/>
      <c r="D296" s="22"/>
      <c r="E296" s="23"/>
      <c r="F296" s="15"/>
      <c r="G296" s="15"/>
    </row>
    <row r="297" spans="1:7" ht="15.75" customHeight="1" x14ac:dyDescent="0.3">
      <c r="A297" s="20"/>
      <c r="B297" s="21"/>
      <c r="C297" s="20"/>
      <c r="D297" s="22"/>
      <c r="E297" s="23"/>
      <c r="F297" s="15"/>
      <c r="G297" s="15"/>
    </row>
    <row r="298" spans="1:7" ht="15.75" customHeight="1" x14ac:dyDescent="0.3">
      <c r="A298" s="20"/>
      <c r="B298" s="21"/>
      <c r="C298" s="20"/>
      <c r="D298" s="22"/>
      <c r="E298" s="23"/>
      <c r="F298" s="15"/>
      <c r="G298" s="15"/>
    </row>
    <row r="299" spans="1:7" ht="15.75" customHeight="1" x14ac:dyDescent="0.3">
      <c r="A299" s="20"/>
      <c r="B299" s="21"/>
      <c r="C299" s="20"/>
      <c r="D299" s="22"/>
      <c r="E299" s="23"/>
      <c r="F299" s="15"/>
      <c r="G299" s="15"/>
    </row>
    <row r="300" spans="1:7" ht="15.75" customHeight="1" x14ac:dyDescent="0.3">
      <c r="A300" s="20"/>
      <c r="B300" s="21"/>
      <c r="C300" s="20"/>
      <c r="D300" s="22"/>
      <c r="E300" s="23"/>
      <c r="F300" s="15"/>
      <c r="G300" s="15"/>
    </row>
    <row r="301" spans="1:7" ht="15.75" customHeight="1" x14ac:dyDescent="0.3">
      <c r="A301" s="20"/>
      <c r="B301" s="21"/>
      <c r="C301" s="20"/>
      <c r="D301" s="22"/>
      <c r="E301" s="23"/>
      <c r="F301" s="15"/>
      <c r="G301" s="15"/>
    </row>
    <row r="302" spans="1:7" ht="15.75" customHeight="1" x14ac:dyDescent="0.3">
      <c r="A302" s="20"/>
      <c r="B302" s="21"/>
      <c r="C302" s="20"/>
      <c r="D302" s="22"/>
      <c r="E302" s="23"/>
      <c r="F302" s="15"/>
      <c r="G302" s="15"/>
    </row>
    <row r="303" spans="1:7" ht="15.75" customHeight="1" x14ac:dyDescent="0.3">
      <c r="A303" s="20"/>
      <c r="B303" s="21"/>
      <c r="C303" s="20"/>
      <c r="D303" s="22"/>
      <c r="E303" s="23"/>
      <c r="F303" s="15"/>
      <c r="G303" s="15"/>
    </row>
    <row r="304" spans="1:7" ht="15.75" customHeight="1" x14ac:dyDescent="0.3">
      <c r="A304" s="20"/>
      <c r="B304" s="21"/>
      <c r="C304" s="20"/>
      <c r="D304" s="22"/>
      <c r="E304" s="23"/>
      <c r="F304" s="15"/>
      <c r="G304" s="15"/>
    </row>
    <row r="305" spans="1:7" ht="15.75" customHeight="1" x14ac:dyDescent="0.3">
      <c r="A305" s="20"/>
      <c r="B305" s="21"/>
      <c r="C305" s="20"/>
      <c r="D305" s="22"/>
      <c r="E305" s="23"/>
      <c r="F305" s="15"/>
      <c r="G305" s="15"/>
    </row>
    <row r="306" spans="1:7" ht="15.75" customHeight="1" x14ac:dyDescent="0.3">
      <c r="A306" s="20"/>
      <c r="B306" s="21"/>
      <c r="C306" s="20"/>
      <c r="D306" s="22"/>
      <c r="E306" s="23"/>
      <c r="F306" s="15"/>
      <c r="G306" s="15"/>
    </row>
    <row r="307" spans="1:7" ht="15.75" customHeight="1" x14ac:dyDescent="0.3">
      <c r="A307" s="20"/>
      <c r="B307" s="21"/>
      <c r="C307" s="20"/>
      <c r="D307" s="22"/>
      <c r="E307" s="23"/>
      <c r="F307" s="15"/>
      <c r="G307" s="15"/>
    </row>
    <row r="308" spans="1:7" ht="15.75" customHeight="1" x14ac:dyDescent="0.3">
      <c r="A308" s="20"/>
      <c r="B308" s="21"/>
      <c r="C308" s="20"/>
      <c r="D308" s="22"/>
      <c r="E308" s="23"/>
      <c r="F308" s="15"/>
      <c r="G308" s="15"/>
    </row>
    <row r="309" spans="1:7" ht="15.75" customHeight="1" x14ac:dyDescent="0.3">
      <c r="A309" s="20"/>
      <c r="B309" s="21"/>
      <c r="C309" s="20"/>
      <c r="D309" s="22"/>
      <c r="E309" s="23"/>
      <c r="F309" s="15"/>
      <c r="G309" s="15"/>
    </row>
    <row r="310" spans="1:7" ht="15.75" customHeight="1" x14ac:dyDescent="0.3">
      <c r="A310" s="20"/>
      <c r="B310" s="21"/>
      <c r="C310" s="20"/>
      <c r="D310" s="22"/>
      <c r="E310" s="23"/>
      <c r="F310" s="15"/>
      <c r="G310" s="15"/>
    </row>
    <row r="311" spans="1:7" ht="15.75" customHeight="1" x14ac:dyDescent="0.3">
      <c r="A311" s="20"/>
      <c r="B311" s="21"/>
      <c r="C311" s="20"/>
      <c r="D311" s="22"/>
      <c r="E311" s="23"/>
      <c r="F311" s="15"/>
      <c r="G311" s="15"/>
    </row>
    <row r="312" spans="1:7" ht="15.75" customHeight="1" x14ac:dyDescent="0.3">
      <c r="A312" s="20"/>
      <c r="B312" s="21"/>
      <c r="C312" s="20"/>
      <c r="D312" s="22"/>
      <c r="E312" s="23"/>
      <c r="F312" s="15"/>
      <c r="G312" s="15"/>
    </row>
    <row r="313" spans="1:7" ht="15.75" customHeight="1" x14ac:dyDescent="0.3">
      <c r="A313" s="20"/>
      <c r="B313" s="21"/>
      <c r="C313" s="20"/>
      <c r="D313" s="22"/>
      <c r="E313" s="23"/>
      <c r="F313" s="15"/>
      <c r="G313" s="15"/>
    </row>
    <row r="314" spans="1:7" ht="15.75" customHeight="1" x14ac:dyDescent="0.3">
      <c r="A314" s="20"/>
      <c r="B314" s="21"/>
      <c r="C314" s="20"/>
      <c r="D314" s="22"/>
      <c r="E314" s="23"/>
      <c r="F314" s="15"/>
      <c r="G314" s="15"/>
    </row>
    <row r="315" spans="1:7" ht="15.75" customHeight="1" x14ac:dyDescent="0.3">
      <c r="A315" s="20"/>
      <c r="B315" s="21"/>
      <c r="C315" s="20"/>
      <c r="D315" s="22"/>
      <c r="E315" s="23"/>
      <c r="F315" s="15"/>
      <c r="G315" s="15"/>
    </row>
    <row r="316" spans="1:7" ht="15.75" customHeight="1" x14ac:dyDescent="0.3">
      <c r="A316" s="20"/>
      <c r="B316" s="21"/>
      <c r="C316" s="20"/>
      <c r="D316" s="22"/>
      <c r="E316" s="23"/>
      <c r="F316" s="15"/>
      <c r="G316" s="15"/>
    </row>
    <row r="317" spans="1:7" ht="15.75" customHeight="1" x14ac:dyDescent="0.3">
      <c r="A317" s="20"/>
      <c r="B317" s="21"/>
      <c r="C317" s="20"/>
      <c r="D317" s="22"/>
      <c r="E317" s="23"/>
      <c r="F317" s="15"/>
      <c r="G317" s="15"/>
    </row>
    <row r="318" spans="1:7" ht="15.75" customHeight="1" x14ac:dyDescent="0.3">
      <c r="A318" s="20"/>
      <c r="B318" s="21"/>
      <c r="C318" s="20"/>
      <c r="D318" s="22"/>
      <c r="E318" s="23"/>
      <c r="F318" s="15"/>
      <c r="G318" s="15"/>
    </row>
    <row r="319" spans="1:7" ht="15.75" customHeight="1" x14ac:dyDescent="0.3">
      <c r="A319" s="20"/>
      <c r="B319" s="21"/>
      <c r="C319" s="20"/>
      <c r="D319" s="22"/>
      <c r="E319" s="23"/>
      <c r="F319" s="15"/>
      <c r="G319" s="15"/>
    </row>
    <row r="320" spans="1:7" ht="15.75" customHeight="1" x14ac:dyDescent="0.3">
      <c r="A320" s="20"/>
      <c r="B320" s="21"/>
      <c r="C320" s="20"/>
      <c r="D320" s="22"/>
      <c r="E320" s="23"/>
      <c r="F320" s="15"/>
      <c r="G320" s="15"/>
    </row>
    <row r="321" spans="1:7" ht="15.75" customHeight="1" x14ac:dyDescent="0.3">
      <c r="A321" s="20"/>
      <c r="B321" s="21"/>
      <c r="C321" s="20"/>
      <c r="D321" s="22"/>
      <c r="E321" s="23"/>
      <c r="F321" s="15"/>
      <c r="G321" s="15"/>
    </row>
    <row r="322" spans="1:7" ht="15.75" customHeight="1" x14ac:dyDescent="0.3">
      <c r="A322" s="20"/>
      <c r="B322" s="21"/>
      <c r="C322" s="20"/>
      <c r="D322" s="22"/>
      <c r="E322" s="23"/>
      <c r="F322" s="15"/>
      <c r="G322" s="15"/>
    </row>
    <row r="323" spans="1:7" ht="15.75" customHeight="1" x14ac:dyDescent="0.3">
      <c r="A323" s="20"/>
      <c r="B323" s="21"/>
      <c r="C323" s="20"/>
      <c r="D323" s="22"/>
      <c r="E323" s="23"/>
      <c r="F323" s="15"/>
      <c r="G323" s="15"/>
    </row>
    <row r="324" spans="1:7" ht="15.75" customHeight="1" x14ac:dyDescent="0.3">
      <c r="A324" s="20"/>
      <c r="B324" s="21"/>
      <c r="C324" s="20"/>
      <c r="D324" s="22"/>
      <c r="E324" s="23"/>
      <c r="F324" s="15"/>
      <c r="G324" s="15"/>
    </row>
    <row r="325" spans="1:7" ht="15.75" customHeight="1" x14ac:dyDescent="0.3">
      <c r="A325" s="20"/>
      <c r="B325" s="21"/>
      <c r="C325" s="20"/>
      <c r="D325" s="22"/>
      <c r="E325" s="23"/>
      <c r="F325" s="15"/>
      <c r="G325" s="15"/>
    </row>
    <row r="326" spans="1:7" ht="15.75" customHeight="1" x14ac:dyDescent="0.3">
      <c r="A326" s="20"/>
      <c r="B326" s="21"/>
      <c r="C326" s="20"/>
      <c r="D326" s="22"/>
      <c r="E326" s="23"/>
      <c r="F326" s="15"/>
      <c r="G326" s="15"/>
    </row>
    <row r="327" spans="1:7" ht="15.75" customHeight="1" x14ac:dyDescent="0.3">
      <c r="A327" s="20"/>
      <c r="B327" s="21"/>
      <c r="C327" s="20"/>
      <c r="D327" s="22"/>
      <c r="E327" s="23"/>
      <c r="F327" s="15"/>
      <c r="G327" s="15"/>
    </row>
    <row r="328" spans="1:7" ht="15.75" customHeight="1" x14ac:dyDescent="0.3">
      <c r="A328" s="20"/>
      <c r="B328" s="21"/>
      <c r="C328" s="20"/>
      <c r="D328" s="22"/>
      <c r="E328" s="23"/>
      <c r="F328" s="15"/>
      <c r="G328" s="15"/>
    </row>
    <row r="329" spans="1:7" ht="15.75" customHeight="1" x14ac:dyDescent="0.3">
      <c r="A329" s="20"/>
      <c r="B329" s="21"/>
      <c r="C329" s="20"/>
      <c r="D329" s="22"/>
      <c r="E329" s="23"/>
      <c r="F329" s="15"/>
      <c r="G329" s="15"/>
    </row>
    <row r="330" spans="1:7" ht="15.75" customHeight="1" x14ac:dyDescent="0.3">
      <c r="A330" s="20"/>
      <c r="B330" s="21"/>
      <c r="C330" s="20"/>
      <c r="D330" s="22"/>
      <c r="E330" s="23"/>
      <c r="F330" s="15"/>
      <c r="G330" s="15"/>
    </row>
    <row r="331" spans="1:7" ht="15.75" customHeight="1" x14ac:dyDescent="0.3">
      <c r="A331" s="20"/>
      <c r="B331" s="21"/>
      <c r="C331" s="20"/>
      <c r="D331" s="22"/>
      <c r="E331" s="23"/>
      <c r="F331" s="15"/>
      <c r="G331" s="15"/>
    </row>
    <row r="332" spans="1:7" ht="15.75" customHeight="1" x14ac:dyDescent="0.3">
      <c r="A332" s="20"/>
      <c r="B332" s="21"/>
      <c r="C332" s="20"/>
      <c r="D332" s="22"/>
      <c r="E332" s="23"/>
      <c r="F332" s="15"/>
      <c r="G332" s="15"/>
    </row>
    <row r="333" spans="1:7" ht="15.75" customHeight="1" x14ac:dyDescent="0.3">
      <c r="A333" s="20"/>
      <c r="B333" s="21"/>
      <c r="C333" s="20"/>
      <c r="D333" s="22"/>
      <c r="E333" s="23"/>
      <c r="F333" s="15"/>
      <c r="G333" s="15"/>
    </row>
    <row r="334" spans="1:7" ht="15.75" customHeight="1" x14ac:dyDescent="0.3">
      <c r="A334" s="20"/>
      <c r="B334" s="21"/>
      <c r="C334" s="20"/>
      <c r="D334" s="22"/>
      <c r="E334" s="23"/>
      <c r="F334" s="15"/>
      <c r="G334" s="15"/>
    </row>
    <row r="335" spans="1:7" ht="15.75" customHeight="1" x14ac:dyDescent="0.3">
      <c r="A335" s="20"/>
      <c r="B335" s="21"/>
      <c r="C335" s="20"/>
      <c r="D335" s="22"/>
      <c r="E335" s="23"/>
      <c r="F335" s="15"/>
      <c r="G335" s="15"/>
    </row>
    <row r="336" spans="1:7" ht="15.75" customHeight="1" x14ac:dyDescent="0.3">
      <c r="A336" s="20"/>
      <c r="B336" s="21"/>
      <c r="C336" s="20"/>
      <c r="D336" s="22"/>
      <c r="E336" s="23"/>
      <c r="F336" s="15"/>
      <c r="G336" s="15"/>
    </row>
    <row r="337" spans="1:7" ht="15.75" customHeight="1" x14ac:dyDescent="0.3">
      <c r="A337" s="20"/>
      <c r="B337" s="21"/>
      <c r="C337" s="20"/>
      <c r="D337" s="22"/>
      <c r="E337" s="23"/>
      <c r="F337" s="15"/>
      <c r="G337" s="15"/>
    </row>
    <row r="338" spans="1:7" ht="15.75" customHeight="1" x14ac:dyDescent="0.3">
      <c r="A338" s="20"/>
      <c r="B338" s="21"/>
      <c r="C338" s="20"/>
      <c r="D338" s="22"/>
      <c r="E338" s="23"/>
      <c r="F338" s="15"/>
      <c r="G338" s="15"/>
    </row>
    <row r="339" spans="1:7" ht="15.75" customHeight="1" x14ac:dyDescent="0.3">
      <c r="A339" s="20"/>
      <c r="B339" s="21"/>
      <c r="C339" s="20"/>
      <c r="D339" s="22"/>
      <c r="E339" s="23"/>
      <c r="F339" s="15"/>
      <c r="G339" s="15"/>
    </row>
    <row r="340" spans="1:7" ht="15.75" customHeight="1" x14ac:dyDescent="0.3">
      <c r="A340" s="20"/>
      <c r="B340" s="21"/>
      <c r="C340" s="20"/>
      <c r="D340" s="22"/>
      <c r="E340" s="23"/>
      <c r="F340" s="15"/>
      <c r="G340" s="15"/>
    </row>
    <row r="341" spans="1:7" ht="15.75" customHeight="1" x14ac:dyDescent="0.3">
      <c r="A341" s="20"/>
      <c r="B341" s="21"/>
      <c r="C341" s="20"/>
      <c r="D341" s="22"/>
      <c r="E341" s="23"/>
      <c r="F341" s="15"/>
      <c r="G341" s="15"/>
    </row>
    <row r="342" spans="1:7" ht="15.75" customHeight="1" x14ac:dyDescent="0.3">
      <c r="A342" s="20"/>
      <c r="B342" s="21"/>
      <c r="C342" s="20"/>
      <c r="D342" s="22"/>
      <c r="E342" s="23"/>
      <c r="F342" s="15"/>
      <c r="G342" s="15"/>
    </row>
    <row r="343" spans="1:7" ht="15.75" customHeight="1" x14ac:dyDescent="0.3">
      <c r="A343" s="20"/>
      <c r="B343" s="21"/>
      <c r="C343" s="20"/>
      <c r="D343" s="22"/>
      <c r="E343" s="23"/>
      <c r="F343" s="15"/>
      <c r="G343" s="15"/>
    </row>
    <row r="344" spans="1:7" ht="15.75" customHeight="1" x14ac:dyDescent="0.3">
      <c r="A344" s="20"/>
      <c r="B344" s="21"/>
      <c r="C344" s="20"/>
      <c r="D344" s="22"/>
      <c r="E344" s="23"/>
      <c r="F344" s="15"/>
      <c r="G344" s="15"/>
    </row>
    <row r="345" spans="1:7" ht="15.75" customHeight="1" x14ac:dyDescent="0.3">
      <c r="A345" s="20"/>
      <c r="B345" s="21"/>
      <c r="C345" s="20"/>
      <c r="D345" s="22"/>
      <c r="E345" s="23"/>
      <c r="F345" s="15"/>
      <c r="G345" s="15"/>
    </row>
    <row r="346" spans="1:7" ht="15.75" customHeight="1" x14ac:dyDescent="0.3">
      <c r="A346" s="20"/>
      <c r="B346" s="21"/>
      <c r="C346" s="20"/>
      <c r="D346" s="22"/>
      <c r="E346" s="23"/>
      <c r="F346" s="15"/>
      <c r="G346" s="15"/>
    </row>
    <row r="347" spans="1:7" ht="15.75" customHeight="1" x14ac:dyDescent="0.3">
      <c r="A347" s="20"/>
      <c r="B347" s="21"/>
      <c r="C347" s="20"/>
      <c r="D347" s="22"/>
      <c r="E347" s="23"/>
      <c r="F347" s="15"/>
      <c r="G347" s="15"/>
    </row>
    <row r="348" spans="1:7" ht="15.75" customHeight="1" x14ac:dyDescent="0.3">
      <c r="A348" s="20"/>
      <c r="B348" s="21"/>
      <c r="C348" s="20"/>
      <c r="D348" s="22"/>
      <c r="E348" s="23"/>
      <c r="F348" s="15"/>
      <c r="G348" s="15"/>
    </row>
    <row r="349" spans="1:7" ht="15.75" customHeight="1" x14ac:dyDescent="0.3">
      <c r="A349" s="20"/>
      <c r="B349" s="21"/>
      <c r="C349" s="20"/>
      <c r="D349" s="22"/>
      <c r="E349" s="23"/>
      <c r="F349" s="15"/>
      <c r="G349" s="15"/>
    </row>
    <row r="350" spans="1:7" ht="15.75" customHeight="1" x14ac:dyDescent="0.3">
      <c r="A350" s="20"/>
      <c r="B350" s="21"/>
      <c r="C350" s="20"/>
      <c r="D350" s="22"/>
      <c r="E350" s="23"/>
      <c r="F350" s="15"/>
      <c r="G350" s="15"/>
    </row>
    <row r="351" spans="1:7" ht="15.75" customHeight="1" x14ac:dyDescent="0.3">
      <c r="A351" s="20"/>
      <c r="B351" s="21"/>
      <c r="C351" s="20"/>
      <c r="D351" s="22"/>
      <c r="E351" s="23"/>
      <c r="F351" s="15"/>
      <c r="G351" s="15"/>
    </row>
    <row r="352" spans="1:7" ht="15.75" customHeight="1" x14ac:dyDescent="0.3">
      <c r="A352" s="20"/>
      <c r="B352" s="21"/>
      <c r="C352" s="20"/>
      <c r="D352" s="22"/>
      <c r="E352" s="23"/>
      <c r="F352" s="15"/>
      <c r="G352" s="15"/>
    </row>
    <row r="353" spans="1:7" ht="15.75" customHeight="1" x14ac:dyDescent="0.3">
      <c r="A353" s="20"/>
      <c r="B353" s="21"/>
      <c r="C353" s="20"/>
      <c r="D353" s="22"/>
      <c r="E353" s="23"/>
      <c r="F353" s="15"/>
      <c r="G353" s="15"/>
    </row>
    <row r="354" spans="1:7" ht="15.75" customHeight="1" x14ac:dyDescent="0.3">
      <c r="A354" s="20"/>
      <c r="B354" s="21"/>
      <c r="C354" s="20"/>
      <c r="D354" s="22"/>
      <c r="E354" s="23"/>
      <c r="F354" s="15"/>
      <c r="G354" s="15"/>
    </row>
    <row r="355" spans="1:7" ht="15.75" customHeight="1" x14ac:dyDescent="0.3">
      <c r="A355" s="20"/>
      <c r="B355" s="21"/>
      <c r="C355" s="20"/>
      <c r="D355" s="22"/>
      <c r="E355" s="23"/>
      <c r="F355" s="15"/>
      <c r="G355" s="15"/>
    </row>
    <row r="356" spans="1:7" ht="15.75" customHeight="1" x14ac:dyDescent="0.3">
      <c r="A356" s="20"/>
      <c r="B356" s="21"/>
      <c r="C356" s="20"/>
      <c r="D356" s="22"/>
      <c r="E356" s="23"/>
      <c r="F356" s="15"/>
      <c r="G356" s="15"/>
    </row>
    <row r="357" spans="1:7" ht="15.75" customHeight="1" x14ac:dyDescent="0.3">
      <c r="A357" s="20"/>
      <c r="B357" s="21"/>
      <c r="C357" s="20"/>
      <c r="D357" s="22"/>
      <c r="E357" s="23"/>
      <c r="F357" s="15"/>
      <c r="G357" s="15"/>
    </row>
    <row r="358" spans="1:7" ht="15.75" customHeight="1" x14ac:dyDescent="0.3">
      <c r="A358" s="20"/>
      <c r="B358" s="21"/>
      <c r="C358" s="20"/>
      <c r="D358" s="22"/>
      <c r="E358" s="23"/>
      <c r="F358" s="15"/>
      <c r="G358" s="15"/>
    </row>
    <row r="359" spans="1:7" ht="15.75" customHeight="1" x14ac:dyDescent="0.3">
      <c r="A359" s="20"/>
      <c r="B359" s="21"/>
      <c r="C359" s="20"/>
      <c r="D359" s="22"/>
      <c r="E359" s="23"/>
      <c r="F359" s="15"/>
      <c r="G359" s="15"/>
    </row>
    <row r="360" spans="1:7" ht="15.75" customHeight="1" x14ac:dyDescent="0.3">
      <c r="A360" s="20"/>
      <c r="B360" s="21"/>
      <c r="C360" s="20"/>
      <c r="D360" s="22"/>
      <c r="E360" s="23"/>
      <c r="F360" s="15"/>
      <c r="G360" s="15"/>
    </row>
    <row r="361" spans="1:7" ht="15.75" customHeight="1" x14ac:dyDescent="0.3">
      <c r="A361" s="20"/>
      <c r="B361" s="21"/>
      <c r="C361" s="20"/>
      <c r="D361" s="22"/>
      <c r="E361" s="23"/>
      <c r="F361" s="15"/>
      <c r="G361" s="15"/>
    </row>
    <row r="362" spans="1:7" ht="15.75" customHeight="1" x14ac:dyDescent="0.3">
      <c r="A362" s="20"/>
      <c r="B362" s="21"/>
      <c r="C362" s="20"/>
      <c r="D362" s="22"/>
      <c r="E362" s="23"/>
      <c r="F362" s="15"/>
      <c r="G362" s="15"/>
    </row>
    <row r="363" spans="1:7" ht="15.75" customHeight="1" x14ac:dyDescent="0.3">
      <c r="A363" s="20"/>
      <c r="B363" s="21"/>
      <c r="C363" s="20"/>
      <c r="D363" s="22"/>
      <c r="E363" s="23"/>
      <c r="F363" s="15"/>
      <c r="G363" s="15"/>
    </row>
    <row r="364" spans="1:7" ht="15.75" customHeight="1" x14ac:dyDescent="0.3">
      <c r="A364" s="20"/>
      <c r="B364" s="21"/>
      <c r="C364" s="20"/>
      <c r="D364" s="22"/>
      <c r="E364" s="23"/>
      <c r="F364" s="15"/>
      <c r="G364" s="15"/>
    </row>
    <row r="365" spans="1:7" ht="15.75" customHeight="1" x14ac:dyDescent="0.3">
      <c r="A365" s="20"/>
      <c r="B365" s="21"/>
      <c r="C365" s="20"/>
      <c r="D365" s="22"/>
      <c r="E365" s="23"/>
      <c r="F365" s="15"/>
      <c r="G365" s="15"/>
    </row>
    <row r="366" spans="1:7" ht="15.75" customHeight="1" x14ac:dyDescent="0.3">
      <c r="A366" s="20"/>
      <c r="B366" s="21"/>
      <c r="C366" s="20"/>
      <c r="D366" s="22"/>
      <c r="E366" s="23"/>
      <c r="F366" s="15"/>
      <c r="G366" s="15"/>
    </row>
    <row r="367" spans="1:7" ht="15.75" customHeight="1" x14ac:dyDescent="0.3">
      <c r="A367" s="20"/>
      <c r="B367" s="21"/>
      <c r="C367" s="20"/>
      <c r="D367" s="22"/>
      <c r="E367" s="23"/>
      <c r="F367" s="15"/>
      <c r="G367" s="15"/>
    </row>
    <row r="368" spans="1:7" ht="15.75" customHeight="1" x14ac:dyDescent="0.3">
      <c r="A368" s="20"/>
      <c r="B368" s="21"/>
      <c r="C368" s="20"/>
      <c r="D368" s="22"/>
      <c r="E368" s="23"/>
      <c r="F368" s="15"/>
      <c r="G368" s="15"/>
    </row>
    <row r="369" spans="1:7" ht="15.75" customHeight="1" x14ac:dyDescent="0.3">
      <c r="A369" s="20"/>
      <c r="B369" s="21"/>
      <c r="C369" s="20"/>
      <c r="D369" s="22"/>
      <c r="E369" s="23"/>
      <c r="F369" s="15"/>
      <c r="G369" s="15"/>
    </row>
    <row r="370" spans="1:7" ht="15.75" customHeight="1" x14ac:dyDescent="0.3">
      <c r="A370" s="20"/>
      <c r="B370" s="21"/>
      <c r="C370" s="20"/>
      <c r="D370" s="22"/>
      <c r="E370" s="23"/>
      <c r="F370" s="15"/>
      <c r="G370" s="15"/>
    </row>
    <row r="371" spans="1:7" ht="15.75" customHeight="1" x14ac:dyDescent="0.3">
      <c r="A371" s="20"/>
      <c r="B371" s="21"/>
      <c r="C371" s="20"/>
      <c r="D371" s="22"/>
      <c r="E371" s="23"/>
      <c r="F371" s="15"/>
      <c r="G371" s="15"/>
    </row>
    <row r="372" spans="1:7" ht="15.75" customHeight="1" x14ac:dyDescent="0.3">
      <c r="A372" s="20"/>
      <c r="B372" s="21"/>
      <c r="C372" s="20"/>
      <c r="D372" s="22"/>
      <c r="E372" s="23"/>
      <c r="F372" s="15"/>
      <c r="G372" s="15"/>
    </row>
    <row r="373" spans="1:7" ht="15.75" customHeight="1" x14ac:dyDescent="0.3">
      <c r="A373" s="20"/>
      <c r="B373" s="21"/>
      <c r="C373" s="20"/>
      <c r="D373" s="22"/>
      <c r="E373" s="23"/>
      <c r="F373" s="15"/>
      <c r="G373" s="15"/>
    </row>
    <row r="374" spans="1:7" ht="15.75" customHeight="1" x14ac:dyDescent="0.3">
      <c r="A374" s="20"/>
      <c r="B374" s="21"/>
      <c r="C374" s="20"/>
      <c r="D374" s="22"/>
      <c r="E374" s="23"/>
      <c r="F374" s="15"/>
      <c r="G374" s="15"/>
    </row>
    <row r="375" spans="1:7" ht="15.75" customHeight="1" x14ac:dyDescent="0.3">
      <c r="A375" s="20"/>
      <c r="B375" s="21"/>
      <c r="C375" s="20"/>
      <c r="D375" s="22"/>
      <c r="E375" s="23"/>
      <c r="F375" s="15"/>
      <c r="G375" s="15"/>
    </row>
    <row r="376" spans="1:7" ht="15.75" customHeight="1" x14ac:dyDescent="0.3">
      <c r="A376" s="20"/>
      <c r="B376" s="21"/>
      <c r="C376" s="20"/>
      <c r="D376" s="22"/>
      <c r="E376" s="23"/>
      <c r="F376" s="15"/>
      <c r="G376" s="15"/>
    </row>
    <row r="377" spans="1:7" ht="15.75" customHeight="1" x14ac:dyDescent="0.3">
      <c r="A377" s="20"/>
      <c r="B377" s="21"/>
      <c r="C377" s="20"/>
      <c r="D377" s="22"/>
      <c r="E377" s="23"/>
      <c r="F377" s="15"/>
      <c r="G377" s="15"/>
    </row>
    <row r="378" spans="1:7" ht="15.75" customHeight="1" x14ac:dyDescent="0.3">
      <c r="A378" s="20"/>
      <c r="B378" s="21"/>
      <c r="C378" s="20"/>
      <c r="D378" s="22"/>
      <c r="E378" s="23"/>
      <c r="F378" s="15"/>
      <c r="G378" s="15"/>
    </row>
    <row r="379" spans="1:7" ht="15.75" customHeight="1" x14ac:dyDescent="0.3">
      <c r="A379" s="20"/>
      <c r="B379" s="21"/>
      <c r="C379" s="20"/>
      <c r="D379" s="22"/>
      <c r="E379" s="23"/>
      <c r="F379" s="15"/>
      <c r="G379" s="15"/>
    </row>
    <row r="380" spans="1:7" ht="15.75" customHeight="1" x14ac:dyDescent="0.3">
      <c r="A380" s="20"/>
      <c r="B380" s="21"/>
      <c r="C380" s="20"/>
      <c r="D380" s="22"/>
      <c r="E380" s="23"/>
      <c r="F380" s="15"/>
      <c r="G380" s="15"/>
    </row>
    <row r="381" spans="1:7" ht="15.75" customHeight="1" x14ac:dyDescent="0.3">
      <c r="A381" s="20"/>
      <c r="B381" s="21"/>
      <c r="C381" s="20"/>
      <c r="D381" s="22"/>
      <c r="E381" s="23"/>
      <c r="F381" s="15"/>
      <c r="G381" s="15"/>
    </row>
    <row r="382" spans="1:7" ht="15.75" customHeight="1" x14ac:dyDescent="0.3">
      <c r="A382" s="20"/>
      <c r="B382" s="21"/>
      <c r="C382" s="20"/>
      <c r="D382" s="22"/>
      <c r="E382" s="23"/>
      <c r="F382" s="15"/>
      <c r="G382" s="15"/>
    </row>
    <row r="383" spans="1:7" ht="15.75" customHeight="1" x14ac:dyDescent="0.3">
      <c r="A383" s="20"/>
      <c r="B383" s="21"/>
      <c r="C383" s="20"/>
      <c r="D383" s="22"/>
      <c r="E383" s="23"/>
      <c r="F383" s="15"/>
      <c r="G383" s="15"/>
    </row>
    <row r="384" spans="1:7" ht="15.75" customHeight="1" x14ac:dyDescent="0.3">
      <c r="A384" s="20"/>
      <c r="B384" s="21"/>
      <c r="C384" s="20"/>
      <c r="D384" s="22"/>
      <c r="E384" s="23"/>
      <c r="F384" s="15"/>
      <c r="G384" s="15"/>
    </row>
    <row r="385" spans="1:7" ht="15.75" customHeight="1" x14ac:dyDescent="0.3">
      <c r="A385" s="20"/>
      <c r="B385" s="21"/>
      <c r="C385" s="20"/>
      <c r="D385" s="22"/>
      <c r="E385" s="23"/>
      <c r="F385" s="15"/>
      <c r="G385" s="15"/>
    </row>
    <row r="386" spans="1:7" ht="15.75" customHeight="1" x14ac:dyDescent="0.3">
      <c r="A386" s="20"/>
      <c r="B386" s="21"/>
      <c r="C386" s="20"/>
      <c r="D386" s="22"/>
      <c r="E386" s="23"/>
      <c r="F386" s="15"/>
      <c r="G386" s="15"/>
    </row>
    <row r="387" spans="1:7" ht="15.75" customHeight="1" x14ac:dyDescent="0.3">
      <c r="A387" s="20"/>
      <c r="B387" s="21"/>
      <c r="C387" s="20"/>
      <c r="D387" s="22"/>
      <c r="E387" s="23"/>
      <c r="F387" s="15"/>
      <c r="G387" s="15"/>
    </row>
    <row r="388" spans="1:7" ht="15.75" customHeight="1" x14ac:dyDescent="0.3">
      <c r="A388" s="20"/>
      <c r="B388" s="21"/>
      <c r="C388" s="20"/>
      <c r="D388" s="22"/>
      <c r="E388" s="23"/>
      <c r="F388" s="15"/>
      <c r="G388" s="15"/>
    </row>
    <row r="389" spans="1:7" ht="15.75" customHeight="1" x14ac:dyDescent="0.3">
      <c r="A389" s="20"/>
      <c r="B389" s="21"/>
      <c r="C389" s="20"/>
      <c r="D389" s="22"/>
      <c r="E389" s="23"/>
      <c r="F389" s="15"/>
      <c r="G389" s="15"/>
    </row>
    <row r="390" spans="1:7" ht="15.75" customHeight="1" x14ac:dyDescent="0.3">
      <c r="A390" s="20"/>
      <c r="B390" s="21"/>
      <c r="C390" s="20"/>
      <c r="D390" s="22"/>
      <c r="E390" s="23"/>
      <c r="F390" s="15"/>
      <c r="G390" s="15"/>
    </row>
    <row r="391" spans="1:7" ht="15.75" customHeight="1" x14ac:dyDescent="0.3">
      <c r="A391" s="20"/>
      <c r="B391" s="21"/>
      <c r="C391" s="20"/>
      <c r="D391" s="22"/>
      <c r="E391" s="23"/>
      <c r="F391" s="15"/>
      <c r="G391" s="15"/>
    </row>
    <row r="392" spans="1:7" ht="15.75" customHeight="1" x14ac:dyDescent="0.3">
      <c r="A392" s="20"/>
      <c r="B392" s="21"/>
      <c r="C392" s="20"/>
      <c r="D392" s="22"/>
      <c r="E392" s="23"/>
      <c r="F392" s="15"/>
      <c r="G392" s="15"/>
    </row>
    <row r="393" spans="1:7" ht="15.75" customHeight="1" x14ac:dyDescent="0.3">
      <c r="A393" s="20"/>
      <c r="B393" s="21"/>
      <c r="C393" s="20"/>
      <c r="D393" s="22"/>
      <c r="E393" s="23"/>
      <c r="F393" s="15"/>
      <c r="G393" s="15"/>
    </row>
    <row r="394" spans="1:7" ht="15.75" customHeight="1" x14ac:dyDescent="0.3">
      <c r="A394" s="20"/>
      <c r="B394" s="21"/>
      <c r="C394" s="20"/>
      <c r="D394" s="22"/>
      <c r="E394" s="23"/>
      <c r="F394" s="15"/>
      <c r="G394" s="15"/>
    </row>
    <row r="395" spans="1:7" ht="15.75" customHeight="1" x14ac:dyDescent="0.3">
      <c r="A395" s="20"/>
      <c r="B395" s="21"/>
      <c r="C395" s="20"/>
      <c r="D395" s="22"/>
      <c r="E395" s="23"/>
      <c r="F395" s="15"/>
      <c r="G395" s="15"/>
    </row>
    <row r="396" spans="1:7" ht="15.75" customHeight="1" x14ac:dyDescent="0.3">
      <c r="A396" s="20"/>
      <c r="B396" s="21"/>
      <c r="C396" s="20"/>
      <c r="D396" s="22"/>
      <c r="E396" s="23"/>
      <c r="F396" s="15"/>
      <c r="G396" s="15"/>
    </row>
    <row r="397" spans="1:7" ht="15.75" customHeight="1" x14ac:dyDescent="0.3">
      <c r="A397" s="20"/>
      <c r="B397" s="21"/>
      <c r="C397" s="20"/>
      <c r="D397" s="22"/>
      <c r="E397" s="23"/>
      <c r="F397" s="15"/>
      <c r="G397" s="15"/>
    </row>
    <row r="398" spans="1:7" ht="15.75" customHeight="1" x14ac:dyDescent="0.3">
      <c r="A398" s="20"/>
      <c r="B398" s="21"/>
      <c r="C398" s="20"/>
      <c r="D398" s="22"/>
      <c r="E398" s="23"/>
      <c r="F398" s="15"/>
      <c r="G398" s="15"/>
    </row>
    <row r="399" spans="1:7" ht="15.75" customHeight="1" x14ac:dyDescent="0.3">
      <c r="A399" s="20"/>
      <c r="B399" s="21"/>
      <c r="C399" s="20"/>
      <c r="D399" s="22"/>
      <c r="E399" s="23"/>
      <c r="F399" s="15"/>
      <c r="G399" s="15"/>
    </row>
    <row r="400" spans="1:7" ht="15.75" customHeight="1" x14ac:dyDescent="0.3">
      <c r="A400" s="20"/>
      <c r="B400" s="21"/>
      <c r="C400" s="20"/>
      <c r="D400" s="22"/>
      <c r="E400" s="23"/>
      <c r="F400" s="15"/>
      <c r="G400" s="15"/>
    </row>
    <row r="401" spans="1:7" ht="15.75" customHeight="1" x14ac:dyDescent="0.3">
      <c r="A401" s="20"/>
      <c r="B401" s="21"/>
      <c r="C401" s="20"/>
      <c r="D401" s="22"/>
      <c r="E401" s="23"/>
      <c r="F401" s="15"/>
      <c r="G401" s="15"/>
    </row>
    <row r="402" spans="1:7" ht="15.75" customHeight="1" x14ac:dyDescent="0.3">
      <c r="A402" s="20"/>
      <c r="B402" s="21"/>
      <c r="C402" s="20"/>
      <c r="D402" s="22"/>
      <c r="E402" s="23"/>
      <c r="F402" s="15"/>
      <c r="G402" s="15"/>
    </row>
    <row r="403" spans="1:7" ht="15.75" customHeight="1" x14ac:dyDescent="0.3">
      <c r="A403" s="20"/>
      <c r="B403" s="21"/>
      <c r="C403" s="20"/>
      <c r="D403" s="22"/>
      <c r="E403" s="23"/>
      <c r="F403" s="15"/>
      <c r="G403" s="15"/>
    </row>
    <row r="404" spans="1:7" ht="15.75" customHeight="1" x14ac:dyDescent="0.3">
      <c r="A404" s="20"/>
      <c r="B404" s="21"/>
      <c r="C404" s="20"/>
      <c r="D404" s="22"/>
      <c r="E404" s="23"/>
      <c r="F404" s="15"/>
      <c r="G404" s="15"/>
    </row>
    <row r="405" spans="1:7" ht="15.75" customHeight="1" x14ac:dyDescent="0.3">
      <c r="A405" s="20"/>
      <c r="B405" s="21"/>
      <c r="C405" s="20"/>
      <c r="D405" s="22"/>
      <c r="E405" s="23"/>
      <c r="F405" s="15"/>
      <c r="G405" s="15"/>
    </row>
    <row r="406" spans="1:7" ht="15.75" customHeight="1" x14ac:dyDescent="0.3">
      <c r="A406" s="20"/>
      <c r="B406" s="21"/>
      <c r="C406" s="20"/>
      <c r="D406" s="22"/>
      <c r="E406" s="23"/>
      <c r="F406" s="15"/>
      <c r="G406" s="15"/>
    </row>
    <row r="407" spans="1:7" ht="15.75" customHeight="1" x14ac:dyDescent="0.3">
      <c r="A407" s="20"/>
      <c r="B407" s="21"/>
      <c r="C407" s="20"/>
      <c r="D407" s="22"/>
      <c r="E407" s="23"/>
      <c r="F407" s="15"/>
      <c r="G407" s="15"/>
    </row>
    <row r="408" spans="1:7" ht="15.75" customHeight="1" x14ac:dyDescent="0.3">
      <c r="A408" s="20"/>
      <c r="B408" s="21"/>
      <c r="C408" s="20"/>
      <c r="D408" s="22"/>
      <c r="E408" s="23"/>
      <c r="F408" s="15"/>
      <c r="G408" s="15"/>
    </row>
    <row r="409" spans="1:7" ht="15.75" customHeight="1" x14ac:dyDescent="0.3">
      <c r="A409" s="20"/>
      <c r="B409" s="21"/>
      <c r="C409" s="20"/>
      <c r="D409" s="22"/>
      <c r="E409" s="23"/>
      <c r="F409" s="15"/>
      <c r="G409" s="15"/>
    </row>
    <row r="410" spans="1:7" ht="15.75" customHeight="1" x14ac:dyDescent="0.3">
      <c r="A410" s="20"/>
      <c r="B410" s="21"/>
      <c r="C410" s="20"/>
      <c r="D410" s="22"/>
      <c r="E410" s="23"/>
      <c r="F410" s="15"/>
      <c r="G410" s="15"/>
    </row>
    <row r="411" spans="1:7" ht="15.75" customHeight="1" x14ac:dyDescent="0.3">
      <c r="A411" s="20"/>
      <c r="B411" s="21"/>
      <c r="C411" s="20"/>
      <c r="D411" s="22"/>
      <c r="E411" s="23"/>
      <c r="F411" s="15"/>
      <c r="G411" s="15"/>
    </row>
    <row r="412" spans="1:7" ht="15.75" customHeight="1" x14ac:dyDescent="0.3">
      <c r="A412" s="20"/>
      <c r="B412" s="21"/>
      <c r="C412" s="20"/>
      <c r="D412" s="22"/>
      <c r="E412" s="23"/>
      <c r="F412" s="15"/>
      <c r="G412" s="15"/>
    </row>
    <row r="413" spans="1:7" ht="15.75" customHeight="1" x14ac:dyDescent="0.3">
      <c r="A413" s="20"/>
      <c r="B413" s="21"/>
      <c r="C413" s="20"/>
      <c r="D413" s="22"/>
      <c r="E413" s="23"/>
      <c r="F413" s="15"/>
      <c r="G413" s="15"/>
    </row>
    <row r="414" spans="1:7" ht="15.75" customHeight="1" x14ac:dyDescent="0.3">
      <c r="A414" s="20"/>
      <c r="B414" s="21"/>
      <c r="C414" s="20"/>
      <c r="D414" s="22"/>
      <c r="E414" s="23"/>
      <c r="F414" s="15"/>
      <c r="G414" s="15"/>
    </row>
    <row r="415" spans="1:7" ht="15.75" customHeight="1" x14ac:dyDescent="0.3">
      <c r="A415" s="20"/>
      <c r="B415" s="21"/>
      <c r="C415" s="20"/>
      <c r="D415" s="22"/>
      <c r="E415" s="23"/>
      <c r="F415" s="15"/>
      <c r="G415" s="15"/>
    </row>
    <row r="416" spans="1:7" ht="15.75" customHeight="1" x14ac:dyDescent="0.3">
      <c r="A416" s="20"/>
      <c r="B416" s="21"/>
      <c r="C416" s="20"/>
      <c r="D416" s="22"/>
      <c r="E416" s="23"/>
      <c r="F416" s="15"/>
      <c r="G416" s="15"/>
    </row>
    <row r="417" spans="1:7" ht="15.75" customHeight="1" x14ac:dyDescent="0.3">
      <c r="A417" s="20"/>
      <c r="B417" s="21"/>
      <c r="C417" s="20"/>
      <c r="D417" s="22"/>
      <c r="E417" s="23"/>
      <c r="F417" s="15"/>
      <c r="G417" s="15"/>
    </row>
    <row r="418" spans="1:7" ht="15.75" customHeight="1" x14ac:dyDescent="0.3">
      <c r="A418" s="20"/>
      <c r="B418" s="21"/>
      <c r="C418" s="20"/>
      <c r="D418" s="22"/>
      <c r="E418" s="23"/>
      <c r="F418" s="15"/>
      <c r="G418" s="15"/>
    </row>
    <row r="419" spans="1:7" ht="15.75" customHeight="1" x14ac:dyDescent="0.3">
      <c r="A419" s="20"/>
      <c r="B419" s="21"/>
      <c r="C419" s="20"/>
      <c r="D419" s="22"/>
      <c r="E419" s="23"/>
      <c r="F419" s="15"/>
      <c r="G419" s="15"/>
    </row>
    <row r="420" spans="1:7" ht="15.75" customHeight="1" x14ac:dyDescent="0.3">
      <c r="A420" s="20"/>
      <c r="B420" s="21"/>
      <c r="C420" s="20"/>
      <c r="D420" s="22"/>
      <c r="E420" s="23"/>
      <c r="F420" s="15"/>
      <c r="G420" s="15"/>
    </row>
    <row r="421" spans="1:7" ht="15.75" customHeight="1" x14ac:dyDescent="0.3">
      <c r="A421" s="20"/>
      <c r="B421" s="21"/>
      <c r="C421" s="20"/>
      <c r="D421" s="22"/>
      <c r="E421" s="23"/>
      <c r="F421" s="15"/>
      <c r="G421" s="15"/>
    </row>
    <row r="422" spans="1:7" ht="15.75" customHeight="1" x14ac:dyDescent="0.3">
      <c r="A422" s="20"/>
      <c r="B422" s="21"/>
      <c r="C422" s="20"/>
      <c r="D422" s="22"/>
      <c r="E422" s="23"/>
      <c r="F422" s="15"/>
      <c r="G422" s="15"/>
    </row>
    <row r="423" spans="1:7" ht="15.75" customHeight="1" x14ac:dyDescent="0.3">
      <c r="A423" s="20"/>
      <c r="B423" s="21"/>
      <c r="C423" s="20"/>
      <c r="D423" s="22"/>
      <c r="E423" s="23"/>
      <c r="F423" s="15"/>
      <c r="G423" s="15"/>
    </row>
    <row r="424" spans="1:7" ht="15.75" customHeight="1" x14ac:dyDescent="0.3">
      <c r="A424" s="20"/>
      <c r="B424" s="21"/>
      <c r="C424" s="20"/>
      <c r="D424" s="22"/>
      <c r="E424" s="23"/>
      <c r="F424" s="15"/>
      <c r="G424" s="15"/>
    </row>
    <row r="425" spans="1:7" ht="15.75" customHeight="1" x14ac:dyDescent="0.3">
      <c r="A425" s="20"/>
      <c r="B425" s="21"/>
      <c r="C425" s="20"/>
      <c r="D425" s="22"/>
      <c r="E425" s="23"/>
      <c r="F425" s="15"/>
      <c r="G425" s="15"/>
    </row>
    <row r="426" spans="1:7" ht="15.75" customHeight="1" x14ac:dyDescent="0.3">
      <c r="A426" s="20"/>
      <c r="B426" s="21"/>
      <c r="C426" s="20"/>
      <c r="D426" s="22"/>
      <c r="E426" s="23"/>
      <c r="F426" s="15"/>
      <c r="G426" s="15"/>
    </row>
    <row r="427" spans="1:7" ht="15.75" customHeight="1" x14ac:dyDescent="0.3">
      <c r="A427" s="20"/>
      <c r="B427" s="21"/>
      <c r="C427" s="20"/>
      <c r="D427" s="22"/>
      <c r="E427" s="23"/>
      <c r="F427" s="15"/>
      <c r="G427" s="15"/>
    </row>
    <row r="428" spans="1:7" ht="15.75" customHeight="1" x14ac:dyDescent="0.3">
      <c r="A428" s="20"/>
      <c r="B428" s="21"/>
      <c r="C428" s="20"/>
      <c r="D428" s="22"/>
      <c r="E428" s="23"/>
      <c r="F428" s="15"/>
      <c r="G428" s="15"/>
    </row>
    <row r="429" spans="1:7" ht="15.75" customHeight="1" x14ac:dyDescent="0.3">
      <c r="A429" s="20"/>
      <c r="B429" s="21"/>
      <c r="C429" s="20"/>
      <c r="D429" s="22"/>
      <c r="E429" s="23"/>
      <c r="F429" s="15"/>
      <c r="G429" s="15"/>
    </row>
    <row r="430" spans="1:7" ht="15.75" customHeight="1" x14ac:dyDescent="0.3">
      <c r="A430" s="20"/>
      <c r="B430" s="21"/>
      <c r="C430" s="20"/>
      <c r="D430" s="22"/>
      <c r="E430" s="23"/>
      <c r="F430" s="15"/>
      <c r="G430" s="15"/>
    </row>
    <row r="431" spans="1:7" ht="15.75" customHeight="1" x14ac:dyDescent="0.3">
      <c r="A431" s="20"/>
      <c r="B431" s="21"/>
      <c r="C431" s="20"/>
      <c r="D431" s="22"/>
      <c r="E431" s="23"/>
      <c r="F431" s="15"/>
      <c r="G431" s="15"/>
    </row>
    <row r="432" spans="1:7" ht="15.75" customHeight="1" x14ac:dyDescent="0.3">
      <c r="A432" s="20"/>
      <c r="B432" s="21"/>
      <c r="C432" s="20"/>
      <c r="D432" s="22"/>
      <c r="E432" s="23"/>
      <c r="F432" s="15"/>
      <c r="G432" s="15"/>
    </row>
    <row r="433" spans="1:7" ht="15.75" customHeight="1" x14ac:dyDescent="0.3">
      <c r="A433" s="20"/>
      <c r="B433" s="21"/>
      <c r="C433" s="20"/>
      <c r="D433" s="22"/>
      <c r="E433" s="23"/>
      <c r="F433" s="15"/>
      <c r="G433" s="15"/>
    </row>
    <row r="434" spans="1:7" ht="15.75" customHeight="1" x14ac:dyDescent="0.3">
      <c r="A434" s="20"/>
      <c r="B434" s="21"/>
      <c r="C434" s="20"/>
      <c r="D434" s="22"/>
      <c r="E434" s="23"/>
      <c r="F434" s="15"/>
      <c r="G434" s="15"/>
    </row>
    <row r="435" spans="1:7" ht="15.75" customHeight="1" x14ac:dyDescent="0.3">
      <c r="A435" s="20"/>
      <c r="B435" s="21"/>
      <c r="C435" s="20"/>
      <c r="D435" s="22"/>
      <c r="E435" s="23"/>
      <c r="F435" s="15"/>
      <c r="G435" s="15"/>
    </row>
    <row r="436" spans="1:7" ht="15.75" customHeight="1" x14ac:dyDescent="0.3">
      <c r="A436" s="20"/>
      <c r="B436" s="21"/>
      <c r="C436" s="20"/>
      <c r="D436" s="22"/>
      <c r="E436" s="23"/>
      <c r="F436" s="15"/>
      <c r="G436" s="15"/>
    </row>
    <row r="437" spans="1:7" ht="15.75" customHeight="1" x14ac:dyDescent="0.3">
      <c r="A437" s="20"/>
      <c r="B437" s="21"/>
      <c r="C437" s="20"/>
      <c r="D437" s="22"/>
      <c r="E437" s="23"/>
      <c r="F437" s="15"/>
      <c r="G437" s="15"/>
    </row>
    <row r="438" spans="1:7" ht="15.75" customHeight="1" x14ac:dyDescent="0.3">
      <c r="A438" s="20"/>
      <c r="B438" s="21"/>
      <c r="C438" s="20"/>
      <c r="D438" s="22"/>
      <c r="E438" s="23"/>
      <c r="F438" s="15"/>
      <c r="G438" s="15"/>
    </row>
    <row r="439" spans="1:7" ht="15.75" customHeight="1" x14ac:dyDescent="0.3">
      <c r="A439" s="20"/>
      <c r="B439" s="21"/>
      <c r="C439" s="20"/>
      <c r="D439" s="22"/>
      <c r="E439" s="23"/>
      <c r="F439" s="15"/>
      <c r="G439" s="15"/>
    </row>
    <row r="440" spans="1:7" ht="15.75" customHeight="1" x14ac:dyDescent="0.3">
      <c r="A440" s="20"/>
      <c r="B440" s="21"/>
      <c r="C440" s="20"/>
      <c r="D440" s="22"/>
      <c r="E440" s="23"/>
      <c r="F440" s="15"/>
      <c r="G440" s="15"/>
    </row>
    <row r="441" spans="1:7" ht="15.75" customHeight="1" x14ac:dyDescent="0.3">
      <c r="A441" s="20"/>
      <c r="B441" s="21"/>
      <c r="C441" s="20"/>
      <c r="D441" s="22"/>
      <c r="E441" s="23"/>
      <c r="F441" s="15"/>
      <c r="G441" s="15"/>
    </row>
    <row r="442" spans="1:7" ht="15.75" customHeight="1" x14ac:dyDescent="0.3">
      <c r="A442" s="20"/>
      <c r="B442" s="21"/>
      <c r="C442" s="20"/>
      <c r="D442" s="22"/>
      <c r="E442" s="23"/>
      <c r="F442" s="15"/>
      <c r="G442" s="15"/>
    </row>
    <row r="443" spans="1:7" ht="15.75" customHeight="1" x14ac:dyDescent="0.3">
      <c r="A443" s="20"/>
      <c r="B443" s="21"/>
      <c r="C443" s="20"/>
      <c r="D443" s="22"/>
      <c r="E443" s="23"/>
      <c r="F443" s="15"/>
      <c r="G443" s="15"/>
    </row>
    <row r="444" spans="1:7" ht="15.75" customHeight="1" x14ac:dyDescent="0.3">
      <c r="A444" s="20"/>
      <c r="B444" s="21"/>
      <c r="C444" s="20"/>
      <c r="D444" s="22"/>
      <c r="E444" s="23"/>
      <c r="F444" s="15"/>
      <c r="G444" s="15"/>
    </row>
    <row r="445" spans="1:7" ht="15.75" customHeight="1" x14ac:dyDescent="0.3">
      <c r="A445" s="20"/>
      <c r="B445" s="21"/>
      <c r="C445" s="20"/>
      <c r="D445" s="22"/>
      <c r="E445" s="23"/>
      <c r="F445" s="15"/>
      <c r="G445" s="15"/>
    </row>
    <row r="446" spans="1:7" ht="15.75" customHeight="1" x14ac:dyDescent="0.3">
      <c r="A446" s="20"/>
      <c r="B446" s="21"/>
      <c r="C446" s="20"/>
      <c r="D446" s="22"/>
      <c r="E446" s="23"/>
      <c r="F446" s="15"/>
      <c r="G446" s="15"/>
    </row>
    <row r="447" spans="1:7" ht="15.75" customHeight="1" x14ac:dyDescent="0.3">
      <c r="A447" s="20"/>
      <c r="B447" s="21"/>
      <c r="C447" s="20"/>
      <c r="D447" s="22"/>
      <c r="E447" s="23"/>
      <c r="F447" s="15"/>
      <c r="G447" s="15"/>
    </row>
    <row r="448" spans="1:7" ht="15.75" customHeight="1" x14ac:dyDescent="0.3">
      <c r="A448" s="20"/>
      <c r="B448" s="21"/>
      <c r="C448" s="20"/>
      <c r="D448" s="22"/>
      <c r="E448" s="23"/>
      <c r="F448" s="15"/>
      <c r="G448" s="15"/>
    </row>
    <row r="449" spans="1:7" ht="15.75" customHeight="1" x14ac:dyDescent="0.3">
      <c r="A449" s="20"/>
      <c r="B449" s="21"/>
      <c r="C449" s="20"/>
      <c r="D449" s="22"/>
      <c r="E449" s="23"/>
      <c r="F449" s="15"/>
      <c r="G449" s="15"/>
    </row>
    <row r="450" spans="1:7" ht="15.75" customHeight="1" x14ac:dyDescent="0.3">
      <c r="A450" s="20"/>
      <c r="B450" s="21"/>
      <c r="C450" s="20"/>
      <c r="D450" s="22"/>
      <c r="E450" s="23"/>
      <c r="F450" s="15"/>
      <c r="G450" s="15"/>
    </row>
    <row r="451" spans="1:7" ht="15.75" customHeight="1" x14ac:dyDescent="0.3">
      <c r="A451" s="20"/>
      <c r="B451" s="21"/>
      <c r="C451" s="20"/>
      <c r="D451" s="22"/>
      <c r="E451" s="23"/>
      <c r="F451" s="15"/>
      <c r="G451" s="15"/>
    </row>
    <row r="452" spans="1:7" ht="15.75" customHeight="1" x14ac:dyDescent="0.3">
      <c r="A452" s="20"/>
      <c r="B452" s="21"/>
      <c r="C452" s="20"/>
      <c r="D452" s="22"/>
      <c r="E452" s="23"/>
      <c r="F452" s="15"/>
      <c r="G452" s="15"/>
    </row>
    <row r="453" spans="1:7" ht="15.75" customHeight="1" x14ac:dyDescent="0.3">
      <c r="A453" s="20"/>
      <c r="B453" s="21"/>
      <c r="C453" s="20"/>
      <c r="D453" s="22"/>
      <c r="E453" s="23"/>
      <c r="F453" s="15"/>
      <c r="G453" s="15"/>
    </row>
    <row r="454" spans="1:7" ht="15.75" customHeight="1" x14ac:dyDescent="0.3">
      <c r="A454" s="20"/>
      <c r="B454" s="21"/>
      <c r="C454" s="20"/>
      <c r="D454" s="22"/>
      <c r="E454" s="23"/>
      <c r="F454" s="15"/>
      <c r="G454" s="15"/>
    </row>
    <row r="455" spans="1:7" ht="15.75" customHeight="1" x14ac:dyDescent="0.3">
      <c r="A455" s="20"/>
      <c r="B455" s="21"/>
      <c r="C455" s="20"/>
      <c r="D455" s="22"/>
      <c r="E455" s="23"/>
      <c r="F455" s="15"/>
      <c r="G455" s="15"/>
    </row>
    <row r="456" spans="1:7" ht="15.75" customHeight="1" x14ac:dyDescent="0.3">
      <c r="A456" s="20"/>
      <c r="B456" s="21"/>
      <c r="C456" s="20"/>
      <c r="D456" s="22"/>
      <c r="E456" s="23"/>
      <c r="F456" s="15"/>
      <c r="G456" s="15"/>
    </row>
    <row r="457" spans="1:7" ht="15.75" customHeight="1" x14ac:dyDescent="0.3">
      <c r="A457" s="20"/>
      <c r="B457" s="21"/>
      <c r="C457" s="20"/>
      <c r="D457" s="22"/>
      <c r="E457" s="23"/>
      <c r="F457" s="15"/>
      <c r="G457" s="15"/>
    </row>
    <row r="458" spans="1:7" ht="15.75" customHeight="1" x14ac:dyDescent="0.3">
      <c r="A458" s="20"/>
      <c r="B458" s="21"/>
      <c r="C458" s="20"/>
      <c r="D458" s="22"/>
      <c r="E458" s="23"/>
      <c r="F458" s="15"/>
      <c r="G458" s="15"/>
    </row>
    <row r="459" spans="1:7" ht="15.75" customHeight="1" x14ac:dyDescent="0.3">
      <c r="A459" s="20"/>
      <c r="B459" s="21"/>
      <c r="C459" s="20"/>
      <c r="D459" s="22"/>
      <c r="E459" s="23"/>
      <c r="F459" s="15"/>
      <c r="G459" s="15"/>
    </row>
    <row r="460" spans="1:7" ht="15.75" customHeight="1" x14ac:dyDescent="0.3">
      <c r="A460" s="20"/>
      <c r="B460" s="21"/>
      <c r="C460" s="20"/>
      <c r="D460" s="22"/>
      <c r="E460" s="23"/>
      <c r="F460" s="15"/>
      <c r="G460" s="15"/>
    </row>
    <row r="461" spans="1:7" ht="15.75" customHeight="1" x14ac:dyDescent="0.3">
      <c r="A461" s="20"/>
      <c r="B461" s="21"/>
      <c r="C461" s="20"/>
      <c r="D461" s="22"/>
      <c r="E461" s="23"/>
      <c r="F461" s="15"/>
      <c r="G461" s="15"/>
    </row>
    <row r="462" spans="1:7" ht="15.75" customHeight="1" x14ac:dyDescent="0.3">
      <c r="A462" s="20"/>
      <c r="B462" s="21"/>
      <c r="C462" s="20"/>
      <c r="D462" s="22"/>
      <c r="E462" s="23"/>
      <c r="F462" s="15"/>
      <c r="G462" s="15"/>
    </row>
    <row r="463" spans="1:7" ht="15.75" customHeight="1" x14ac:dyDescent="0.3">
      <c r="A463" s="20"/>
      <c r="B463" s="21"/>
      <c r="C463" s="20"/>
      <c r="D463" s="22"/>
      <c r="E463" s="23"/>
      <c r="F463" s="15"/>
      <c r="G463" s="15"/>
    </row>
    <row r="464" spans="1:7" ht="15.75" customHeight="1" x14ac:dyDescent="0.3">
      <c r="A464" s="20"/>
      <c r="B464" s="21"/>
      <c r="C464" s="20"/>
      <c r="D464" s="22"/>
      <c r="E464" s="23"/>
      <c r="F464" s="15"/>
      <c r="G464" s="15"/>
    </row>
    <row r="465" spans="1:7" ht="15.75" customHeight="1" x14ac:dyDescent="0.3">
      <c r="A465" s="20"/>
      <c r="B465" s="21"/>
      <c r="C465" s="20"/>
      <c r="D465" s="22"/>
      <c r="E465" s="23"/>
      <c r="F465" s="15"/>
      <c r="G465" s="15"/>
    </row>
    <row r="466" spans="1:7" ht="15.75" customHeight="1" x14ac:dyDescent="0.3">
      <c r="A466" s="20"/>
      <c r="B466" s="21"/>
      <c r="C466" s="20"/>
      <c r="D466" s="22"/>
      <c r="E466" s="23"/>
      <c r="F466" s="15"/>
      <c r="G466" s="15"/>
    </row>
    <row r="467" spans="1:7" ht="15.75" customHeight="1" x14ac:dyDescent="0.3">
      <c r="A467" s="20"/>
      <c r="B467" s="21"/>
      <c r="C467" s="20"/>
      <c r="D467" s="22"/>
      <c r="E467" s="23"/>
      <c r="F467" s="15"/>
      <c r="G467" s="15"/>
    </row>
    <row r="468" spans="1:7" ht="15.75" customHeight="1" x14ac:dyDescent="0.3">
      <c r="A468" s="20"/>
      <c r="B468" s="21"/>
      <c r="C468" s="20"/>
      <c r="D468" s="22"/>
      <c r="E468" s="23"/>
      <c r="F468" s="15"/>
      <c r="G468" s="15"/>
    </row>
    <row r="469" spans="1:7" ht="15.75" customHeight="1" x14ac:dyDescent="0.3">
      <c r="A469" s="20"/>
      <c r="B469" s="21"/>
      <c r="C469" s="20"/>
      <c r="D469" s="22"/>
      <c r="E469" s="23"/>
      <c r="F469" s="15"/>
      <c r="G469" s="15"/>
    </row>
    <row r="470" spans="1:7" ht="15.75" customHeight="1" x14ac:dyDescent="0.3">
      <c r="A470" s="20"/>
      <c r="B470" s="21"/>
      <c r="C470" s="20"/>
      <c r="D470" s="22"/>
      <c r="E470" s="23"/>
      <c r="F470" s="15"/>
      <c r="G470" s="15"/>
    </row>
    <row r="471" spans="1:7" ht="15.75" customHeight="1" x14ac:dyDescent="0.3">
      <c r="A471" s="20"/>
      <c r="B471" s="21"/>
      <c r="C471" s="20"/>
      <c r="D471" s="22"/>
      <c r="E471" s="23"/>
      <c r="F471" s="15"/>
      <c r="G471" s="15"/>
    </row>
    <row r="472" spans="1:7" ht="15.75" customHeight="1" x14ac:dyDescent="0.3">
      <c r="A472" s="20"/>
      <c r="B472" s="21"/>
      <c r="C472" s="20"/>
      <c r="D472" s="22"/>
      <c r="E472" s="23"/>
      <c r="F472" s="15"/>
      <c r="G472" s="15"/>
    </row>
    <row r="473" spans="1:7" ht="15.75" customHeight="1" x14ac:dyDescent="0.3">
      <c r="A473" s="20"/>
      <c r="B473" s="21"/>
      <c r="C473" s="20"/>
      <c r="D473" s="22"/>
      <c r="E473" s="23"/>
      <c r="F473" s="15"/>
      <c r="G473" s="15"/>
    </row>
    <row r="474" spans="1:7" ht="15.75" customHeight="1" x14ac:dyDescent="0.3">
      <c r="A474" s="20"/>
      <c r="B474" s="21"/>
      <c r="C474" s="20"/>
      <c r="D474" s="22"/>
      <c r="E474" s="23"/>
      <c r="F474" s="15"/>
      <c r="G474" s="15"/>
    </row>
    <row r="475" spans="1:7" ht="15.75" customHeight="1" x14ac:dyDescent="0.3">
      <c r="A475" s="20"/>
      <c r="B475" s="21"/>
      <c r="C475" s="20"/>
      <c r="D475" s="22"/>
      <c r="E475" s="23"/>
      <c r="F475" s="15"/>
      <c r="G475" s="15"/>
    </row>
    <row r="476" spans="1:7" ht="15.75" customHeight="1" x14ac:dyDescent="0.3">
      <c r="A476" s="20"/>
      <c r="B476" s="21"/>
      <c r="C476" s="20"/>
      <c r="D476" s="22"/>
      <c r="E476" s="23"/>
      <c r="F476" s="15"/>
      <c r="G476" s="15"/>
    </row>
    <row r="477" spans="1:7" ht="15.75" customHeight="1" x14ac:dyDescent="0.3">
      <c r="A477" s="20"/>
      <c r="B477" s="21"/>
      <c r="C477" s="20"/>
      <c r="D477" s="22"/>
      <c r="E477" s="23"/>
      <c r="F477" s="15"/>
      <c r="G477" s="15"/>
    </row>
    <row r="478" spans="1:7" ht="15.75" customHeight="1" x14ac:dyDescent="0.3">
      <c r="A478" s="20"/>
      <c r="B478" s="21"/>
      <c r="C478" s="20"/>
      <c r="D478" s="22"/>
      <c r="E478" s="23"/>
      <c r="F478" s="15"/>
      <c r="G478" s="15"/>
    </row>
    <row r="479" spans="1:7" ht="15.75" customHeight="1" x14ac:dyDescent="0.3">
      <c r="A479" s="20"/>
      <c r="B479" s="21"/>
      <c r="C479" s="20"/>
      <c r="D479" s="22"/>
      <c r="E479" s="23"/>
      <c r="F479" s="15"/>
      <c r="G479" s="15"/>
    </row>
    <row r="480" spans="1:7" ht="15.75" customHeight="1" x14ac:dyDescent="0.3">
      <c r="A480" s="20"/>
      <c r="B480" s="21"/>
      <c r="C480" s="20"/>
      <c r="D480" s="22"/>
      <c r="E480" s="23"/>
      <c r="F480" s="15"/>
      <c r="G480" s="15"/>
    </row>
    <row r="481" spans="1:7" ht="15.75" customHeight="1" x14ac:dyDescent="0.3">
      <c r="A481" s="20"/>
      <c r="B481" s="21"/>
      <c r="C481" s="20"/>
      <c r="D481" s="22"/>
      <c r="E481" s="23"/>
      <c r="F481" s="15"/>
      <c r="G481" s="15"/>
    </row>
    <row r="482" spans="1:7" ht="15.75" customHeight="1" x14ac:dyDescent="0.3">
      <c r="A482" s="20"/>
      <c r="B482" s="21"/>
      <c r="C482" s="20"/>
      <c r="D482" s="22"/>
      <c r="E482" s="23"/>
      <c r="F482" s="15"/>
      <c r="G482" s="15"/>
    </row>
    <row r="483" spans="1:7" ht="15.75" customHeight="1" x14ac:dyDescent="0.3">
      <c r="A483" s="20"/>
      <c r="B483" s="21"/>
      <c r="C483" s="20"/>
      <c r="D483" s="22"/>
      <c r="E483" s="23"/>
      <c r="F483" s="15"/>
      <c r="G483" s="15"/>
    </row>
    <row r="484" spans="1:7" ht="15.75" customHeight="1" x14ac:dyDescent="0.3">
      <c r="A484" s="20"/>
      <c r="B484" s="21"/>
      <c r="C484" s="20"/>
      <c r="D484" s="22"/>
      <c r="E484" s="23"/>
      <c r="F484" s="15"/>
      <c r="G484" s="15"/>
    </row>
    <row r="485" spans="1:7" ht="15.75" customHeight="1" x14ac:dyDescent="0.3">
      <c r="A485" s="20"/>
      <c r="B485" s="21"/>
      <c r="C485" s="20"/>
      <c r="D485" s="22"/>
      <c r="E485" s="23"/>
      <c r="F485" s="15"/>
      <c r="G485" s="15"/>
    </row>
    <row r="486" spans="1:7" ht="15.75" customHeight="1" x14ac:dyDescent="0.3">
      <c r="A486" s="20"/>
      <c r="B486" s="21"/>
      <c r="C486" s="20"/>
      <c r="D486" s="22"/>
      <c r="E486" s="23"/>
      <c r="F486" s="15"/>
      <c r="G486" s="15"/>
    </row>
    <row r="487" spans="1:7" ht="15.75" customHeight="1" x14ac:dyDescent="0.3">
      <c r="A487" s="20"/>
      <c r="B487" s="21"/>
      <c r="C487" s="20"/>
      <c r="D487" s="22"/>
      <c r="E487" s="23"/>
      <c r="F487" s="15"/>
      <c r="G487" s="15"/>
    </row>
    <row r="488" spans="1:7" ht="15.75" customHeight="1" x14ac:dyDescent="0.3">
      <c r="A488" s="20"/>
      <c r="B488" s="21"/>
      <c r="C488" s="20"/>
      <c r="D488" s="22"/>
      <c r="E488" s="23"/>
      <c r="F488" s="15"/>
      <c r="G488" s="15"/>
    </row>
    <row r="489" spans="1:7" ht="15.75" customHeight="1" x14ac:dyDescent="0.3">
      <c r="A489" s="20"/>
      <c r="B489" s="21"/>
      <c r="C489" s="20"/>
      <c r="D489" s="22"/>
      <c r="E489" s="23"/>
      <c r="F489" s="15"/>
      <c r="G489" s="15"/>
    </row>
    <row r="490" spans="1:7" ht="15.75" customHeight="1" x14ac:dyDescent="0.3">
      <c r="A490" s="20"/>
      <c r="B490" s="21"/>
      <c r="C490" s="20"/>
      <c r="D490" s="22"/>
      <c r="E490" s="23"/>
      <c r="F490" s="15"/>
      <c r="G490" s="15"/>
    </row>
    <row r="491" spans="1:7" ht="15.75" customHeight="1" x14ac:dyDescent="0.3">
      <c r="A491" s="20"/>
      <c r="B491" s="21"/>
      <c r="C491" s="20"/>
      <c r="D491" s="22"/>
      <c r="E491" s="23"/>
      <c r="F491" s="15"/>
      <c r="G491" s="15"/>
    </row>
    <row r="492" spans="1:7" ht="15.75" customHeight="1" x14ac:dyDescent="0.3">
      <c r="A492" s="20"/>
      <c r="B492" s="21"/>
      <c r="C492" s="20"/>
      <c r="D492" s="22"/>
      <c r="E492" s="23"/>
      <c r="F492" s="15"/>
      <c r="G492" s="15"/>
    </row>
    <row r="493" spans="1:7" ht="15.75" customHeight="1" x14ac:dyDescent="0.3">
      <c r="A493" s="20"/>
      <c r="B493" s="21"/>
      <c r="C493" s="20"/>
      <c r="D493" s="22"/>
      <c r="E493" s="23"/>
      <c r="F493" s="15"/>
      <c r="G493" s="15"/>
    </row>
    <row r="494" spans="1:7" ht="15.75" customHeight="1" x14ac:dyDescent="0.3">
      <c r="A494" s="20"/>
      <c r="B494" s="21"/>
      <c r="C494" s="20"/>
      <c r="D494" s="22"/>
      <c r="E494" s="23"/>
      <c r="F494" s="15"/>
      <c r="G494" s="15"/>
    </row>
    <row r="495" spans="1:7" ht="15.75" customHeight="1" x14ac:dyDescent="0.3">
      <c r="A495" s="20"/>
      <c r="B495" s="21"/>
      <c r="C495" s="20"/>
      <c r="D495" s="22"/>
      <c r="E495" s="23"/>
      <c r="F495" s="15"/>
      <c r="G495" s="15"/>
    </row>
    <row r="496" spans="1:7" ht="15.75" customHeight="1" x14ac:dyDescent="0.3">
      <c r="A496" s="20"/>
      <c r="B496" s="21"/>
      <c r="C496" s="20"/>
      <c r="D496" s="22"/>
      <c r="E496" s="23"/>
      <c r="F496" s="15"/>
      <c r="G496" s="15"/>
    </row>
    <row r="497" spans="1:7" ht="15.75" customHeight="1" x14ac:dyDescent="0.3">
      <c r="A497" s="20"/>
      <c r="B497" s="21"/>
      <c r="C497" s="20"/>
      <c r="D497" s="22"/>
      <c r="E497" s="23"/>
      <c r="F497" s="15"/>
      <c r="G497" s="15"/>
    </row>
    <row r="498" spans="1:7" ht="15.75" customHeight="1" x14ac:dyDescent="0.3">
      <c r="A498" s="20"/>
      <c r="B498" s="21"/>
      <c r="C498" s="20"/>
      <c r="D498" s="22"/>
      <c r="E498" s="23"/>
      <c r="F498" s="15"/>
      <c r="G498" s="15"/>
    </row>
    <row r="499" spans="1:7" ht="15.75" customHeight="1" x14ac:dyDescent="0.3">
      <c r="A499" s="20"/>
      <c r="B499" s="21"/>
      <c r="C499" s="20"/>
      <c r="D499" s="22"/>
      <c r="E499" s="23"/>
      <c r="F499" s="15"/>
      <c r="G499" s="15"/>
    </row>
    <row r="500" spans="1:7" ht="15.75" customHeight="1" x14ac:dyDescent="0.3">
      <c r="A500" s="20"/>
      <c r="B500" s="21"/>
      <c r="C500" s="20"/>
      <c r="D500" s="22"/>
      <c r="E500" s="23"/>
      <c r="F500" s="15"/>
      <c r="G500" s="15"/>
    </row>
    <row r="501" spans="1:7" ht="15.75" customHeight="1" x14ac:dyDescent="0.3">
      <c r="A501" s="20"/>
      <c r="B501" s="21"/>
      <c r="C501" s="20"/>
      <c r="D501" s="22"/>
      <c r="E501" s="23"/>
      <c r="F501" s="15"/>
      <c r="G501" s="15"/>
    </row>
    <row r="502" spans="1:7" ht="15.75" customHeight="1" x14ac:dyDescent="0.3">
      <c r="A502" s="20"/>
      <c r="B502" s="21"/>
      <c r="C502" s="20"/>
      <c r="D502" s="22"/>
      <c r="E502" s="23"/>
      <c r="F502" s="15"/>
      <c r="G502" s="15"/>
    </row>
    <row r="503" spans="1:7" ht="15.75" customHeight="1" x14ac:dyDescent="0.3">
      <c r="A503" s="20"/>
      <c r="B503" s="21"/>
      <c r="C503" s="20"/>
      <c r="D503" s="22"/>
      <c r="E503" s="23"/>
      <c r="F503" s="15"/>
      <c r="G503" s="15"/>
    </row>
    <row r="504" spans="1:7" ht="15.75" customHeight="1" x14ac:dyDescent="0.3">
      <c r="A504" s="20"/>
      <c r="B504" s="21"/>
      <c r="C504" s="20"/>
      <c r="D504" s="22"/>
      <c r="E504" s="23"/>
      <c r="F504" s="15"/>
      <c r="G504" s="15"/>
    </row>
    <row r="505" spans="1:7" ht="15.75" customHeight="1" x14ac:dyDescent="0.3">
      <c r="A505" s="20"/>
      <c r="B505" s="21"/>
      <c r="C505" s="20"/>
      <c r="D505" s="22"/>
      <c r="E505" s="23"/>
      <c r="F505" s="15"/>
      <c r="G505" s="15"/>
    </row>
    <row r="506" spans="1:7" ht="15.75" customHeight="1" x14ac:dyDescent="0.3">
      <c r="A506" s="20"/>
      <c r="B506" s="21"/>
      <c r="C506" s="20"/>
      <c r="D506" s="22"/>
      <c r="E506" s="23"/>
      <c r="F506" s="15"/>
      <c r="G506" s="15"/>
    </row>
    <row r="507" spans="1:7" ht="15.75" customHeight="1" x14ac:dyDescent="0.3">
      <c r="A507" s="20"/>
      <c r="B507" s="21"/>
      <c r="C507" s="20"/>
      <c r="D507" s="22"/>
      <c r="E507" s="23"/>
      <c r="F507" s="15"/>
      <c r="G507" s="15"/>
    </row>
    <row r="508" spans="1:7" ht="15.75" customHeight="1" x14ac:dyDescent="0.3">
      <c r="A508" s="20"/>
      <c r="B508" s="21"/>
      <c r="C508" s="20"/>
      <c r="D508" s="22"/>
      <c r="E508" s="23"/>
      <c r="F508" s="15"/>
      <c r="G508" s="15"/>
    </row>
    <row r="509" spans="1:7" ht="15.75" customHeight="1" x14ac:dyDescent="0.3">
      <c r="A509" s="20"/>
      <c r="B509" s="21"/>
      <c r="C509" s="20"/>
      <c r="D509" s="22"/>
      <c r="E509" s="23"/>
      <c r="F509" s="15"/>
      <c r="G509" s="15"/>
    </row>
    <row r="510" spans="1:7" ht="15.75" customHeight="1" x14ac:dyDescent="0.3">
      <c r="A510" s="20"/>
      <c r="B510" s="21"/>
      <c r="C510" s="20"/>
      <c r="D510" s="22"/>
      <c r="E510" s="23"/>
      <c r="F510" s="15"/>
      <c r="G510" s="15"/>
    </row>
    <row r="511" spans="1:7" ht="15.75" customHeight="1" x14ac:dyDescent="0.3">
      <c r="A511" s="20"/>
      <c r="B511" s="21"/>
      <c r="C511" s="20"/>
      <c r="D511" s="22"/>
      <c r="E511" s="23"/>
      <c r="F511" s="15"/>
      <c r="G511" s="15"/>
    </row>
    <row r="512" spans="1:7" ht="15.75" customHeight="1" x14ac:dyDescent="0.3">
      <c r="A512" s="20"/>
      <c r="B512" s="21"/>
      <c r="C512" s="20"/>
      <c r="D512" s="22"/>
      <c r="E512" s="23"/>
      <c r="F512" s="15"/>
      <c r="G512" s="15"/>
    </row>
    <row r="513" spans="1:7" ht="15.75" customHeight="1" x14ac:dyDescent="0.3">
      <c r="A513" s="20"/>
      <c r="B513" s="21"/>
      <c r="C513" s="20"/>
      <c r="D513" s="22"/>
      <c r="E513" s="23"/>
      <c r="F513" s="15"/>
      <c r="G513" s="15"/>
    </row>
    <row r="514" spans="1:7" ht="15.75" customHeight="1" x14ac:dyDescent="0.3">
      <c r="A514" s="20"/>
      <c r="B514" s="21"/>
      <c r="C514" s="20"/>
      <c r="D514" s="22"/>
      <c r="E514" s="23"/>
      <c r="F514" s="15"/>
      <c r="G514" s="15"/>
    </row>
    <row r="515" spans="1:7" ht="15.75" customHeight="1" x14ac:dyDescent="0.3">
      <c r="A515" s="20"/>
      <c r="B515" s="21"/>
      <c r="C515" s="20"/>
      <c r="D515" s="22"/>
      <c r="E515" s="23"/>
      <c r="F515" s="15"/>
      <c r="G515" s="15"/>
    </row>
    <row r="516" spans="1:7" ht="15.75" customHeight="1" x14ac:dyDescent="0.3">
      <c r="A516" s="20"/>
      <c r="B516" s="21"/>
      <c r="C516" s="20"/>
      <c r="D516" s="22"/>
      <c r="E516" s="23"/>
      <c r="F516" s="15"/>
      <c r="G516" s="15"/>
    </row>
    <row r="517" spans="1:7" ht="15.75" customHeight="1" x14ac:dyDescent="0.3">
      <c r="A517" s="20"/>
      <c r="B517" s="21"/>
      <c r="C517" s="20"/>
      <c r="D517" s="22"/>
      <c r="E517" s="23"/>
      <c r="F517" s="15"/>
      <c r="G517" s="15"/>
    </row>
    <row r="518" spans="1:7" ht="15.75" customHeight="1" x14ac:dyDescent="0.3">
      <c r="A518" s="20"/>
      <c r="B518" s="21"/>
      <c r="C518" s="20"/>
      <c r="D518" s="22"/>
      <c r="E518" s="23"/>
      <c r="F518" s="15"/>
      <c r="G518" s="15"/>
    </row>
    <row r="519" spans="1:7" ht="15.75" customHeight="1" x14ac:dyDescent="0.3">
      <c r="A519" s="20"/>
      <c r="B519" s="21"/>
      <c r="C519" s="20"/>
      <c r="D519" s="22"/>
      <c r="E519" s="23"/>
      <c r="F519" s="15"/>
      <c r="G519" s="15"/>
    </row>
    <row r="520" spans="1:7" ht="15.75" customHeight="1" x14ac:dyDescent="0.3">
      <c r="A520" s="20"/>
      <c r="B520" s="21"/>
      <c r="C520" s="20"/>
      <c r="D520" s="22"/>
      <c r="E520" s="23"/>
      <c r="F520" s="15"/>
      <c r="G520" s="15"/>
    </row>
    <row r="521" spans="1:7" ht="15.75" customHeight="1" x14ac:dyDescent="0.3">
      <c r="A521" s="20"/>
      <c r="B521" s="21"/>
      <c r="C521" s="20"/>
      <c r="D521" s="22"/>
      <c r="E521" s="23"/>
      <c r="F521" s="15"/>
      <c r="G521" s="15"/>
    </row>
    <row r="522" spans="1:7" ht="15.75" customHeight="1" x14ac:dyDescent="0.3">
      <c r="A522" s="20"/>
      <c r="B522" s="21"/>
      <c r="C522" s="20"/>
      <c r="D522" s="22"/>
      <c r="E522" s="23"/>
      <c r="F522" s="15"/>
      <c r="G522" s="15"/>
    </row>
    <row r="523" spans="1:7" ht="15.75" customHeight="1" x14ac:dyDescent="0.3">
      <c r="A523" s="20"/>
      <c r="B523" s="21"/>
      <c r="C523" s="20"/>
      <c r="D523" s="22"/>
      <c r="E523" s="23"/>
      <c r="F523" s="15"/>
      <c r="G523" s="15"/>
    </row>
    <row r="524" spans="1:7" ht="15.75" customHeight="1" x14ac:dyDescent="0.3">
      <c r="A524" s="20"/>
      <c r="B524" s="21"/>
      <c r="C524" s="20"/>
      <c r="D524" s="22"/>
      <c r="E524" s="23"/>
      <c r="F524" s="15"/>
      <c r="G524" s="15"/>
    </row>
    <row r="525" spans="1:7" ht="15.75" customHeight="1" x14ac:dyDescent="0.3">
      <c r="A525" s="20"/>
      <c r="B525" s="21"/>
      <c r="C525" s="20"/>
      <c r="D525" s="22"/>
      <c r="E525" s="23"/>
      <c r="F525" s="15"/>
      <c r="G525" s="15"/>
    </row>
    <row r="526" spans="1:7" ht="15.75" customHeight="1" x14ac:dyDescent="0.3">
      <c r="A526" s="20"/>
      <c r="B526" s="21"/>
      <c r="C526" s="20"/>
      <c r="D526" s="22"/>
      <c r="E526" s="23"/>
      <c r="F526" s="15"/>
      <c r="G526" s="15"/>
    </row>
    <row r="527" spans="1:7" ht="15.75" customHeight="1" x14ac:dyDescent="0.3">
      <c r="A527" s="20"/>
      <c r="B527" s="21"/>
      <c r="C527" s="20"/>
      <c r="D527" s="22"/>
      <c r="E527" s="23"/>
      <c r="F527" s="15"/>
      <c r="G527" s="15"/>
    </row>
    <row r="528" spans="1:7" ht="15.75" customHeight="1" x14ac:dyDescent="0.3">
      <c r="A528" s="20"/>
      <c r="B528" s="21"/>
      <c r="C528" s="20"/>
      <c r="D528" s="22"/>
      <c r="E528" s="23"/>
      <c r="F528" s="15"/>
      <c r="G528" s="15"/>
    </row>
    <row r="529" spans="1:7" ht="15.75" customHeight="1" x14ac:dyDescent="0.3">
      <c r="A529" s="20"/>
      <c r="B529" s="21"/>
      <c r="C529" s="20"/>
      <c r="D529" s="22"/>
      <c r="E529" s="23"/>
      <c r="F529" s="15"/>
      <c r="G529" s="15"/>
    </row>
    <row r="530" spans="1:7" ht="15.75" customHeight="1" x14ac:dyDescent="0.3">
      <c r="A530" s="20"/>
      <c r="B530" s="21"/>
      <c r="C530" s="20"/>
      <c r="D530" s="22"/>
      <c r="E530" s="23"/>
      <c r="F530" s="15"/>
      <c r="G530" s="15"/>
    </row>
    <row r="531" spans="1:7" ht="15.75" customHeight="1" x14ac:dyDescent="0.3">
      <c r="A531" s="20"/>
      <c r="B531" s="21"/>
      <c r="C531" s="20"/>
      <c r="D531" s="22"/>
      <c r="E531" s="23"/>
      <c r="F531" s="15"/>
      <c r="G531" s="15"/>
    </row>
    <row r="532" spans="1:7" ht="15.75" customHeight="1" x14ac:dyDescent="0.3">
      <c r="A532" s="20"/>
      <c r="B532" s="21"/>
      <c r="C532" s="20"/>
      <c r="D532" s="22"/>
      <c r="E532" s="23"/>
      <c r="F532" s="15"/>
      <c r="G532" s="15"/>
    </row>
    <row r="533" spans="1:7" ht="15.75" customHeight="1" x14ac:dyDescent="0.3">
      <c r="A533" s="20"/>
      <c r="B533" s="21"/>
      <c r="C533" s="20"/>
      <c r="D533" s="22"/>
      <c r="E533" s="23"/>
      <c r="F533" s="15"/>
      <c r="G533" s="15"/>
    </row>
    <row r="534" spans="1:7" ht="15.75" customHeight="1" x14ac:dyDescent="0.3">
      <c r="A534" s="20"/>
      <c r="B534" s="21"/>
      <c r="C534" s="20"/>
      <c r="D534" s="22"/>
      <c r="E534" s="23"/>
      <c r="F534" s="15"/>
      <c r="G534" s="15"/>
    </row>
    <row r="535" spans="1:7" ht="15.75" customHeight="1" x14ac:dyDescent="0.3">
      <c r="A535" s="20"/>
      <c r="B535" s="21"/>
      <c r="C535" s="20"/>
      <c r="D535" s="22"/>
      <c r="E535" s="23"/>
      <c r="F535" s="15"/>
      <c r="G535" s="15"/>
    </row>
    <row r="536" spans="1:7" ht="15.75" customHeight="1" x14ac:dyDescent="0.3">
      <c r="A536" s="20"/>
      <c r="B536" s="21"/>
      <c r="C536" s="20"/>
      <c r="D536" s="22"/>
      <c r="E536" s="23"/>
      <c r="F536" s="15"/>
      <c r="G536" s="15"/>
    </row>
    <row r="537" spans="1:7" ht="15.75" customHeight="1" x14ac:dyDescent="0.3">
      <c r="A537" s="20"/>
      <c r="B537" s="21"/>
      <c r="C537" s="20"/>
      <c r="D537" s="22"/>
      <c r="E537" s="23"/>
      <c r="F537" s="15"/>
      <c r="G537" s="15"/>
    </row>
    <row r="538" spans="1:7" ht="15.75" customHeight="1" x14ac:dyDescent="0.3">
      <c r="A538" s="20"/>
      <c r="B538" s="21"/>
      <c r="C538" s="20"/>
      <c r="D538" s="22"/>
      <c r="E538" s="23"/>
      <c r="F538" s="15"/>
      <c r="G538" s="15"/>
    </row>
    <row r="539" spans="1:7" ht="15.75" customHeight="1" x14ac:dyDescent="0.3">
      <c r="A539" s="20"/>
      <c r="B539" s="21"/>
      <c r="C539" s="20"/>
      <c r="D539" s="22"/>
      <c r="E539" s="23"/>
      <c r="F539" s="15"/>
      <c r="G539" s="15"/>
    </row>
    <row r="540" spans="1:7" ht="15.75" customHeight="1" x14ac:dyDescent="0.3">
      <c r="A540" s="20"/>
      <c r="B540" s="21"/>
      <c r="C540" s="20"/>
      <c r="D540" s="22"/>
      <c r="E540" s="23"/>
      <c r="F540" s="15"/>
      <c r="G540" s="15"/>
    </row>
    <row r="541" spans="1:7" ht="15.75" customHeight="1" x14ac:dyDescent="0.3">
      <c r="A541" s="20"/>
      <c r="B541" s="21"/>
      <c r="C541" s="20"/>
      <c r="D541" s="22"/>
      <c r="E541" s="23"/>
      <c r="F541" s="15"/>
      <c r="G541" s="15"/>
    </row>
    <row r="542" spans="1:7" ht="15.75" customHeight="1" x14ac:dyDescent="0.3">
      <c r="A542" s="20"/>
      <c r="B542" s="21"/>
      <c r="C542" s="20"/>
      <c r="D542" s="22"/>
      <c r="E542" s="23"/>
      <c r="F542" s="15"/>
      <c r="G542" s="15"/>
    </row>
    <row r="543" spans="1:7" ht="15.75" customHeight="1" x14ac:dyDescent="0.3">
      <c r="A543" s="20"/>
      <c r="B543" s="21"/>
      <c r="C543" s="20"/>
      <c r="D543" s="22"/>
      <c r="E543" s="23"/>
      <c r="F543" s="15"/>
      <c r="G543" s="15"/>
    </row>
    <row r="544" spans="1:7" ht="15.75" customHeight="1" x14ac:dyDescent="0.3">
      <c r="A544" s="20"/>
      <c r="B544" s="21"/>
      <c r="C544" s="20"/>
      <c r="D544" s="22"/>
      <c r="E544" s="23"/>
      <c r="F544" s="15"/>
      <c r="G544" s="15"/>
    </row>
    <row r="545" spans="1:7" ht="15.75" customHeight="1" x14ac:dyDescent="0.3">
      <c r="A545" s="20"/>
      <c r="B545" s="21"/>
      <c r="C545" s="20"/>
      <c r="D545" s="22"/>
      <c r="E545" s="23"/>
      <c r="F545" s="15"/>
      <c r="G545" s="15"/>
    </row>
    <row r="546" spans="1:7" ht="15.75" customHeight="1" x14ac:dyDescent="0.3">
      <c r="A546" s="20"/>
      <c r="B546" s="21"/>
      <c r="C546" s="20"/>
      <c r="D546" s="22"/>
      <c r="E546" s="23"/>
      <c r="F546" s="15"/>
      <c r="G546" s="15"/>
    </row>
    <row r="547" spans="1:7" ht="15.75" customHeight="1" x14ac:dyDescent="0.3">
      <c r="A547" s="20"/>
      <c r="B547" s="21"/>
      <c r="C547" s="20"/>
      <c r="D547" s="22"/>
      <c r="E547" s="23"/>
      <c r="F547" s="15"/>
      <c r="G547" s="15"/>
    </row>
    <row r="548" spans="1:7" ht="15.75" customHeight="1" x14ac:dyDescent="0.3">
      <c r="A548" s="20"/>
      <c r="B548" s="21"/>
      <c r="C548" s="20"/>
      <c r="D548" s="22"/>
      <c r="E548" s="23"/>
      <c r="F548" s="15"/>
      <c r="G548" s="15"/>
    </row>
    <row r="549" spans="1:7" ht="15.75" customHeight="1" x14ac:dyDescent="0.3">
      <c r="A549" s="20"/>
      <c r="B549" s="21"/>
      <c r="C549" s="20"/>
      <c r="D549" s="22"/>
      <c r="E549" s="23"/>
      <c r="F549" s="15"/>
      <c r="G549" s="15"/>
    </row>
    <row r="550" spans="1:7" ht="15.75" customHeight="1" x14ac:dyDescent="0.3">
      <c r="A550" s="20"/>
      <c r="B550" s="21"/>
      <c r="C550" s="20"/>
      <c r="D550" s="22"/>
      <c r="E550" s="23"/>
      <c r="F550" s="15"/>
      <c r="G550" s="15"/>
    </row>
    <row r="551" spans="1:7" ht="15.75" customHeight="1" x14ac:dyDescent="0.3">
      <c r="A551" s="20"/>
      <c r="B551" s="21"/>
      <c r="C551" s="20"/>
      <c r="D551" s="22"/>
      <c r="E551" s="23"/>
      <c r="F551" s="15"/>
      <c r="G551" s="15"/>
    </row>
    <row r="552" spans="1:7" ht="15.75" customHeight="1" x14ac:dyDescent="0.3">
      <c r="A552" s="20"/>
      <c r="B552" s="21"/>
      <c r="C552" s="20"/>
      <c r="D552" s="22"/>
      <c r="E552" s="23"/>
      <c r="F552" s="15"/>
      <c r="G552" s="15"/>
    </row>
    <row r="553" spans="1:7" ht="15.75" customHeight="1" x14ac:dyDescent="0.3">
      <c r="A553" s="20"/>
      <c r="B553" s="21"/>
      <c r="C553" s="20"/>
      <c r="D553" s="22"/>
      <c r="E553" s="23"/>
      <c r="F553" s="15"/>
      <c r="G553" s="15"/>
    </row>
    <row r="554" spans="1:7" ht="15.75" customHeight="1" x14ac:dyDescent="0.3">
      <c r="A554" s="20"/>
      <c r="B554" s="21"/>
      <c r="C554" s="20"/>
      <c r="D554" s="22"/>
      <c r="E554" s="23"/>
      <c r="F554" s="15"/>
      <c r="G554" s="15"/>
    </row>
    <row r="555" spans="1:7" ht="15.75" customHeight="1" x14ac:dyDescent="0.3">
      <c r="A555" s="20"/>
      <c r="B555" s="21"/>
      <c r="C555" s="20"/>
      <c r="D555" s="22"/>
      <c r="E555" s="23"/>
      <c r="F555" s="15"/>
      <c r="G555" s="15"/>
    </row>
    <row r="556" spans="1:7" ht="15.75" customHeight="1" x14ac:dyDescent="0.3">
      <c r="A556" s="20"/>
      <c r="B556" s="21"/>
      <c r="C556" s="20"/>
      <c r="D556" s="22"/>
      <c r="E556" s="23"/>
      <c r="F556" s="15"/>
      <c r="G556" s="15"/>
    </row>
    <row r="557" spans="1:7" ht="15.75" customHeight="1" x14ac:dyDescent="0.3">
      <c r="A557" s="20"/>
      <c r="B557" s="21"/>
      <c r="C557" s="20"/>
      <c r="D557" s="22"/>
      <c r="E557" s="23"/>
      <c r="F557" s="15"/>
      <c r="G557" s="15"/>
    </row>
    <row r="558" spans="1:7" ht="15.75" customHeight="1" x14ac:dyDescent="0.3">
      <c r="A558" s="20"/>
      <c r="B558" s="21"/>
      <c r="C558" s="20"/>
      <c r="D558" s="22"/>
      <c r="E558" s="23"/>
      <c r="F558" s="15"/>
      <c r="G558" s="15"/>
    </row>
    <row r="559" spans="1:7" ht="15.75" customHeight="1" x14ac:dyDescent="0.3">
      <c r="A559" s="20"/>
      <c r="B559" s="21"/>
      <c r="C559" s="20"/>
      <c r="D559" s="22"/>
      <c r="E559" s="23"/>
      <c r="F559" s="15"/>
      <c r="G559" s="15"/>
    </row>
    <row r="560" spans="1:7" ht="15.75" customHeight="1" x14ac:dyDescent="0.3">
      <c r="A560" s="20"/>
      <c r="B560" s="21"/>
      <c r="C560" s="20"/>
      <c r="D560" s="22"/>
      <c r="E560" s="23"/>
      <c r="F560" s="15"/>
      <c r="G560" s="15"/>
    </row>
    <row r="561" spans="1:7" ht="15.75" customHeight="1" x14ac:dyDescent="0.3">
      <c r="A561" s="20"/>
      <c r="B561" s="21"/>
      <c r="C561" s="20"/>
      <c r="D561" s="22"/>
      <c r="E561" s="23"/>
      <c r="F561" s="15"/>
      <c r="G561" s="15"/>
    </row>
    <row r="562" spans="1:7" ht="15.75" customHeight="1" x14ac:dyDescent="0.3">
      <c r="A562" s="20"/>
      <c r="B562" s="21"/>
      <c r="C562" s="20"/>
      <c r="D562" s="22"/>
      <c r="E562" s="23"/>
      <c r="F562" s="15"/>
      <c r="G562" s="15"/>
    </row>
    <row r="563" spans="1:7" ht="15.75" customHeight="1" x14ac:dyDescent="0.3">
      <c r="A563" s="20"/>
      <c r="B563" s="21"/>
      <c r="C563" s="20"/>
      <c r="D563" s="22"/>
      <c r="E563" s="23"/>
      <c r="F563" s="15"/>
      <c r="G563" s="15"/>
    </row>
    <row r="564" spans="1:7" ht="15.75" customHeight="1" x14ac:dyDescent="0.3">
      <c r="A564" s="20"/>
      <c r="B564" s="21"/>
      <c r="C564" s="20"/>
      <c r="D564" s="22"/>
      <c r="E564" s="23"/>
      <c r="F564" s="15"/>
      <c r="G564" s="15"/>
    </row>
    <row r="565" spans="1:7" ht="15.75" customHeight="1" x14ac:dyDescent="0.3">
      <c r="A565" s="20"/>
      <c r="B565" s="21"/>
      <c r="C565" s="20"/>
      <c r="D565" s="22"/>
      <c r="E565" s="23"/>
      <c r="F565" s="15"/>
      <c r="G565" s="15"/>
    </row>
    <row r="566" spans="1:7" ht="15.75" customHeight="1" x14ac:dyDescent="0.3">
      <c r="A566" s="20"/>
      <c r="B566" s="21"/>
      <c r="C566" s="20"/>
      <c r="D566" s="22"/>
      <c r="E566" s="23"/>
      <c r="F566" s="15"/>
      <c r="G566" s="15"/>
    </row>
    <row r="567" spans="1:7" ht="15.75" customHeight="1" x14ac:dyDescent="0.3">
      <c r="A567" s="20"/>
      <c r="B567" s="21"/>
      <c r="C567" s="20"/>
      <c r="D567" s="22"/>
      <c r="E567" s="23"/>
      <c r="F567" s="15"/>
      <c r="G567" s="15"/>
    </row>
    <row r="568" spans="1:7" ht="15.75" customHeight="1" x14ac:dyDescent="0.3">
      <c r="A568" s="20"/>
      <c r="B568" s="21"/>
      <c r="C568" s="20"/>
      <c r="D568" s="22"/>
      <c r="E568" s="23"/>
      <c r="F568" s="15"/>
      <c r="G568" s="15"/>
    </row>
    <row r="569" spans="1:7" ht="15.75" customHeight="1" x14ac:dyDescent="0.3">
      <c r="A569" s="20"/>
      <c r="B569" s="21"/>
      <c r="C569" s="20"/>
      <c r="D569" s="22"/>
      <c r="E569" s="23"/>
      <c r="F569" s="15"/>
      <c r="G569" s="15"/>
    </row>
    <row r="570" spans="1:7" ht="15.75" customHeight="1" x14ac:dyDescent="0.3">
      <c r="A570" s="20"/>
      <c r="B570" s="21"/>
      <c r="C570" s="20"/>
      <c r="D570" s="22"/>
      <c r="E570" s="23"/>
      <c r="F570" s="15"/>
      <c r="G570" s="15"/>
    </row>
    <row r="571" spans="1:7" ht="15.75" customHeight="1" x14ac:dyDescent="0.3">
      <c r="A571" s="20"/>
      <c r="B571" s="21"/>
      <c r="C571" s="20"/>
      <c r="D571" s="22"/>
      <c r="E571" s="23"/>
      <c r="F571" s="15"/>
      <c r="G571" s="15"/>
    </row>
    <row r="572" spans="1:7" ht="15.75" customHeight="1" x14ac:dyDescent="0.3">
      <c r="A572" s="20"/>
      <c r="B572" s="21"/>
      <c r="C572" s="20"/>
      <c r="D572" s="22"/>
      <c r="E572" s="23"/>
      <c r="F572" s="15"/>
      <c r="G572" s="15"/>
    </row>
    <row r="573" spans="1:7" ht="15.75" customHeight="1" x14ac:dyDescent="0.3">
      <c r="A573" s="20"/>
      <c r="B573" s="21"/>
      <c r="C573" s="20"/>
      <c r="D573" s="22"/>
      <c r="E573" s="23"/>
      <c r="F573" s="15"/>
      <c r="G573" s="15"/>
    </row>
    <row r="574" spans="1:7" ht="15.75" customHeight="1" x14ac:dyDescent="0.3">
      <c r="A574" s="20"/>
      <c r="B574" s="21"/>
      <c r="C574" s="20"/>
      <c r="D574" s="22"/>
      <c r="E574" s="23"/>
      <c r="F574" s="15"/>
      <c r="G574" s="15"/>
    </row>
    <row r="575" spans="1:7" ht="15.75" customHeight="1" x14ac:dyDescent="0.3">
      <c r="A575" s="20"/>
      <c r="B575" s="21"/>
      <c r="C575" s="20"/>
      <c r="D575" s="22"/>
      <c r="E575" s="23"/>
      <c r="F575" s="15"/>
      <c r="G575" s="15"/>
    </row>
    <row r="576" spans="1:7" ht="15.75" customHeight="1" x14ac:dyDescent="0.3">
      <c r="A576" s="20"/>
      <c r="B576" s="21"/>
      <c r="C576" s="20"/>
      <c r="D576" s="22"/>
      <c r="E576" s="23"/>
      <c r="F576" s="15"/>
      <c r="G576" s="15"/>
    </row>
    <row r="577" spans="1:7" ht="15.75" customHeight="1" x14ac:dyDescent="0.3">
      <c r="A577" s="20"/>
      <c r="B577" s="21"/>
      <c r="C577" s="20"/>
      <c r="D577" s="22"/>
      <c r="E577" s="23"/>
      <c r="F577" s="15"/>
      <c r="G577" s="15"/>
    </row>
    <row r="578" spans="1:7" ht="15.75" customHeight="1" x14ac:dyDescent="0.3">
      <c r="A578" s="20"/>
      <c r="B578" s="21"/>
      <c r="C578" s="20"/>
      <c r="D578" s="22"/>
      <c r="E578" s="23"/>
      <c r="F578" s="15"/>
      <c r="G578" s="15"/>
    </row>
    <row r="579" spans="1:7" ht="15.75" customHeight="1" x14ac:dyDescent="0.3">
      <c r="A579" s="20"/>
      <c r="B579" s="21"/>
      <c r="C579" s="20"/>
      <c r="D579" s="22"/>
      <c r="E579" s="23"/>
      <c r="F579" s="15"/>
      <c r="G579" s="15"/>
    </row>
    <row r="580" spans="1:7" ht="15.75" customHeight="1" x14ac:dyDescent="0.3">
      <c r="A580" s="20"/>
      <c r="B580" s="21"/>
      <c r="C580" s="20"/>
      <c r="D580" s="22"/>
      <c r="E580" s="23"/>
      <c r="F580" s="15"/>
      <c r="G580" s="15"/>
    </row>
    <row r="581" spans="1:7" ht="15.75" customHeight="1" x14ac:dyDescent="0.3">
      <c r="A581" s="20"/>
      <c r="B581" s="21"/>
      <c r="C581" s="20"/>
      <c r="D581" s="22"/>
      <c r="E581" s="23"/>
      <c r="F581" s="15"/>
      <c r="G581" s="15"/>
    </row>
    <row r="582" spans="1:7" ht="15.75" customHeight="1" x14ac:dyDescent="0.3">
      <c r="A582" s="20"/>
      <c r="B582" s="21"/>
      <c r="C582" s="20"/>
      <c r="D582" s="22"/>
      <c r="E582" s="23"/>
      <c r="F582" s="15"/>
      <c r="G582" s="15"/>
    </row>
    <row r="583" spans="1:7" ht="15.75" customHeight="1" x14ac:dyDescent="0.3">
      <c r="A583" s="20"/>
      <c r="B583" s="21"/>
      <c r="C583" s="20"/>
      <c r="D583" s="22"/>
      <c r="E583" s="23"/>
      <c r="F583" s="15"/>
      <c r="G583" s="15"/>
    </row>
    <row r="584" spans="1:7" ht="15.75" customHeight="1" x14ac:dyDescent="0.3">
      <c r="A584" s="20"/>
      <c r="B584" s="21"/>
      <c r="C584" s="20"/>
      <c r="D584" s="22"/>
      <c r="E584" s="23"/>
      <c r="F584" s="15"/>
      <c r="G584" s="15"/>
    </row>
    <row r="585" spans="1:7" ht="15.75" customHeight="1" x14ac:dyDescent="0.3">
      <c r="A585" s="20"/>
      <c r="B585" s="21"/>
      <c r="C585" s="20"/>
      <c r="D585" s="22"/>
      <c r="E585" s="23"/>
      <c r="F585" s="15"/>
      <c r="G585" s="15"/>
    </row>
    <row r="586" spans="1:7" ht="15.75" customHeight="1" x14ac:dyDescent="0.3">
      <c r="A586" s="20"/>
      <c r="B586" s="21"/>
      <c r="C586" s="20"/>
      <c r="D586" s="22"/>
      <c r="E586" s="23"/>
      <c r="F586" s="15"/>
      <c r="G586" s="15"/>
    </row>
    <row r="587" spans="1:7" ht="15.75" customHeight="1" x14ac:dyDescent="0.3">
      <c r="A587" s="20"/>
      <c r="B587" s="21"/>
      <c r="C587" s="20"/>
      <c r="D587" s="22"/>
      <c r="E587" s="23"/>
      <c r="F587" s="15"/>
      <c r="G587" s="15"/>
    </row>
    <row r="588" spans="1:7" ht="15.75" customHeight="1" x14ac:dyDescent="0.3">
      <c r="A588" s="20"/>
      <c r="B588" s="21"/>
      <c r="C588" s="20"/>
      <c r="D588" s="22"/>
      <c r="E588" s="23"/>
      <c r="F588" s="15"/>
      <c r="G588" s="15"/>
    </row>
    <row r="589" spans="1:7" ht="15.75" customHeight="1" x14ac:dyDescent="0.3">
      <c r="A589" s="20"/>
      <c r="B589" s="21"/>
      <c r="C589" s="20"/>
      <c r="D589" s="22"/>
      <c r="E589" s="23"/>
      <c r="F589" s="15"/>
      <c r="G589" s="15"/>
    </row>
    <row r="590" spans="1:7" ht="15.75" customHeight="1" x14ac:dyDescent="0.3">
      <c r="A590" s="20"/>
      <c r="B590" s="21"/>
      <c r="C590" s="20"/>
      <c r="D590" s="22"/>
      <c r="E590" s="23"/>
      <c r="F590" s="15"/>
      <c r="G590" s="15"/>
    </row>
    <row r="591" spans="1:7" ht="15.75" customHeight="1" x14ac:dyDescent="0.3">
      <c r="A591" s="20"/>
      <c r="B591" s="21"/>
      <c r="C591" s="20"/>
      <c r="D591" s="22"/>
      <c r="E591" s="23"/>
      <c r="F591" s="15"/>
      <c r="G591" s="15"/>
    </row>
    <row r="592" spans="1:7" ht="15.75" customHeight="1" x14ac:dyDescent="0.3">
      <c r="A592" s="20"/>
      <c r="B592" s="21"/>
      <c r="C592" s="20"/>
      <c r="D592" s="22"/>
      <c r="E592" s="23"/>
      <c r="F592" s="15"/>
      <c r="G592" s="15"/>
    </row>
    <row r="593" spans="1:7" ht="15.75" customHeight="1" x14ac:dyDescent="0.3">
      <c r="A593" s="20"/>
      <c r="B593" s="21"/>
      <c r="C593" s="20"/>
      <c r="D593" s="22"/>
      <c r="E593" s="23"/>
      <c r="F593" s="15"/>
      <c r="G593" s="15"/>
    </row>
    <row r="594" spans="1:7" ht="15.75" customHeight="1" x14ac:dyDescent="0.3">
      <c r="A594" s="20"/>
      <c r="B594" s="21"/>
      <c r="C594" s="20"/>
      <c r="D594" s="22"/>
      <c r="E594" s="23"/>
      <c r="F594" s="15"/>
      <c r="G594" s="15"/>
    </row>
    <row r="595" spans="1:7" ht="15.75" customHeight="1" x14ac:dyDescent="0.3">
      <c r="A595" s="20"/>
      <c r="B595" s="21"/>
      <c r="C595" s="20"/>
      <c r="D595" s="22"/>
      <c r="E595" s="23"/>
      <c r="F595" s="15"/>
      <c r="G595" s="15"/>
    </row>
    <row r="596" spans="1:7" ht="15.75" customHeight="1" x14ac:dyDescent="0.3">
      <c r="A596" s="20"/>
      <c r="B596" s="21"/>
      <c r="C596" s="20"/>
      <c r="D596" s="22"/>
      <c r="E596" s="23"/>
      <c r="F596" s="15"/>
      <c r="G596" s="15"/>
    </row>
    <row r="597" spans="1:7" ht="15.75" customHeight="1" x14ac:dyDescent="0.3">
      <c r="A597" s="20"/>
      <c r="B597" s="21"/>
      <c r="C597" s="20"/>
      <c r="D597" s="22"/>
      <c r="E597" s="23"/>
      <c r="F597" s="15"/>
      <c r="G597" s="15"/>
    </row>
    <row r="598" spans="1:7" ht="15.75" customHeight="1" x14ac:dyDescent="0.3">
      <c r="A598" s="20"/>
      <c r="B598" s="21"/>
      <c r="C598" s="20"/>
      <c r="D598" s="22"/>
      <c r="E598" s="23"/>
      <c r="F598" s="15"/>
      <c r="G598" s="15"/>
    </row>
    <row r="599" spans="1:7" ht="15.75" customHeight="1" x14ac:dyDescent="0.3">
      <c r="A599" s="20"/>
      <c r="B599" s="21"/>
      <c r="C599" s="20"/>
      <c r="D599" s="22"/>
      <c r="E599" s="23"/>
      <c r="F599" s="15"/>
      <c r="G599" s="15"/>
    </row>
    <row r="600" spans="1:7" ht="15.75" customHeight="1" x14ac:dyDescent="0.3">
      <c r="A600" s="20"/>
      <c r="B600" s="21"/>
      <c r="C600" s="20"/>
      <c r="D600" s="22"/>
      <c r="E600" s="23"/>
      <c r="F600" s="15"/>
      <c r="G600" s="15"/>
    </row>
    <row r="601" spans="1:7" ht="15.75" customHeight="1" x14ac:dyDescent="0.3">
      <c r="A601" s="20"/>
      <c r="B601" s="21"/>
      <c r="C601" s="20"/>
      <c r="D601" s="22"/>
      <c r="E601" s="23"/>
      <c r="F601" s="15"/>
      <c r="G601" s="15"/>
    </row>
    <row r="602" spans="1:7" ht="15.75" customHeight="1" x14ac:dyDescent="0.3">
      <c r="A602" s="20"/>
      <c r="B602" s="21"/>
      <c r="C602" s="20"/>
      <c r="D602" s="22"/>
      <c r="E602" s="23"/>
      <c r="F602" s="15"/>
      <c r="G602" s="15"/>
    </row>
    <row r="603" spans="1:7" ht="15.75" customHeight="1" x14ac:dyDescent="0.3">
      <c r="A603" s="20"/>
      <c r="B603" s="21"/>
      <c r="C603" s="20"/>
      <c r="D603" s="22"/>
      <c r="E603" s="23"/>
      <c r="F603" s="15"/>
      <c r="G603" s="15"/>
    </row>
    <row r="604" spans="1:7" ht="15.75" customHeight="1" x14ac:dyDescent="0.3">
      <c r="A604" s="20"/>
      <c r="B604" s="21"/>
      <c r="C604" s="20"/>
      <c r="D604" s="22"/>
      <c r="E604" s="23"/>
      <c r="F604" s="15"/>
      <c r="G604" s="15"/>
    </row>
    <row r="605" spans="1:7" ht="15.75" customHeight="1" x14ac:dyDescent="0.3">
      <c r="A605" s="20"/>
      <c r="B605" s="21"/>
      <c r="C605" s="20"/>
      <c r="D605" s="22"/>
      <c r="E605" s="23"/>
      <c r="F605" s="15"/>
      <c r="G605" s="15"/>
    </row>
    <row r="606" spans="1:7" ht="15.75" customHeight="1" x14ac:dyDescent="0.3">
      <c r="A606" s="20"/>
      <c r="B606" s="21"/>
      <c r="C606" s="20"/>
      <c r="D606" s="22"/>
      <c r="E606" s="23"/>
      <c r="F606" s="15"/>
      <c r="G606" s="15"/>
    </row>
    <row r="607" spans="1:7" ht="15.75" customHeight="1" x14ac:dyDescent="0.3">
      <c r="A607" s="20"/>
      <c r="B607" s="21"/>
      <c r="C607" s="20"/>
      <c r="D607" s="22"/>
      <c r="E607" s="23"/>
      <c r="F607" s="15"/>
      <c r="G607" s="15"/>
    </row>
    <row r="608" spans="1:7" ht="15.75" customHeight="1" x14ac:dyDescent="0.3">
      <c r="A608" s="20"/>
      <c r="B608" s="21"/>
      <c r="C608" s="20"/>
      <c r="D608" s="22"/>
      <c r="E608" s="23"/>
      <c r="F608" s="15"/>
      <c r="G608" s="15"/>
    </row>
    <row r="609" spans="1:7" ht="15.75" customHeight="1" x14ac:dyDescent="0.3">
      <c r="A609" s="20"/>
      <c r="B609" s="21"/>
      <c r="C609" s="20"/>
      <c r="D609" s="22"/>
      <c r="E609" s="23"/>
      <c r="F609" s="15"/>
      <c r="G609" s="15"/>
    </row>
    <row r="610" spans="1:7" ht="15.75" customHeight="1" x14ac:dyDescent="0.3">
      <c r="A610" s="20"/>
      <c r="B610" s="21"/>
      <c r="C610" s="20"/>
      <c r="D610" s="22"/>
      <c r="E610" s="23"/>
      <c r="F610" s="15"/>
      <c r="G610" s="15"/>
    </row>
    <row r="611" spans="1:7" ht="15.75" customHeight="1" x14ac:dyDescent="0.3">
      <c r="A611" s="20"/>
      <c r="B611" s="21"/>
      <c r="C611" s="20"/>
      <c r="D611" s="22"/>
      <c r="E611" s="23"/>
      <c r="F611" s="15"/>
      <c r="G611" s="15"/>
    </row>
    <row r="612" spans="1:7" ht="15.75" customHeight="1" x14ac:dyDescent="0.3">
      <c r="A612" s="20"/>
      <c r="B612" s="21"/>
      <c r="C612" s="20"/>
      <c r="D612" s="22"/>
      <c r="E612" s="23"/>
      <c r="F612" s="15"/>
      <c r="G612" s="15"/>
    </row>
    <row r="613" spans="1:7" ht="15.75" customHeight="1" x14ac:dyDescent="0.3">
      <c r="A613" s="20"/>
      <c r="B613" s="21"/>
      <c r="C613" s="20"/>
      <c r="D613" s="22"/>
      <c r="E613" s="23"/>
      <c r="F613" s="15"/>
      <c r="G613" s="15"/>
    </row>
    <row r="614" spans="1:7" ht="15.75" customHeight="1" x14ac:dyDescent="0.3">
      <c r="A614" s="20"/>
      <c r="B614" s="21"/>
      <c r="C614" s="20"/>
      <c r="D614" s="22"/>
      <c r="E614" s="23"/>
      <c r="F614" s="15"/>
      <c r="G614" s="15"/>
    </row>
    <row r="615" spans="1:7" ht="15.75" customHeight="1" x14ac:dyDescent="0.3">
      <c r="A615" s="20"/>
      <c r="B615" s="21"/>
      <c r="C615" s="20"/>
      <c r="D615" s="22"/>
      <c r="E615" s="23"/>
      <c r="F615" s="15"/>
      <c r="G615" s="15"/>
    </row>
    <row r="616" spans="1:7" ht="15.75" customHeight="1" x14ac:dyDescent="0.3">
      <c r="A616" s="20"/>
      <c r="B616" s="21"/>
      <c r="C616" s="20"/>
      <c r="D616" s="22"/>
      <c r="E616" s="23"/>
      <c r="F616" s="15"/>
      <c r="G616" s="15"/>
    </row>
    <row r="617" spans="1:7" ht="15.75" customHeight="1" x14ac:dyDescent="0.3">
      <c r="A617" s="20"/>
      <c r="B617" s="21"/>
      <c r="C617" s="20"/>
      <c r="D617" s="22"/>
      <c r="E617" s="23"/>
      <c r="F617" s="15"/>
      <c r="G617" s="15"/>
    </row>
    <row r="618" spans="1:7" ht="15.75" customHeight="1" x14ac:dyDescent="0.3">
      <c r="A618" s="20"/>
      <c r="B618" s="21"/>
      <c r="C618" s="20"/>
      <c r="D618" s="22"/>
      <c r="E618" s="23"/>
      <c r="F618" s="15"/>
      <c r="G618" s="15"/>
    </row>
    <row r="619" spans="1:7" ht="15.75" customHeight="1" x14ac:dyDescent="0.3">
      <c r="A619" s="20"/>
      <c r="B619" s="21"/>
      <c r="C619" s="20"/>
      <c r="D619" s="22"/>
      <c r="E619" s="23"/>
      <c r="F619" s="15"/>
      <c r="G619" s="15"/>
    </row>
    <row r="620" spans="1:7" ht="15.75" customHeight="1" x14ac:dyDescent="0.3">
      <c r="A620" s="20"/>
      <c r="B620" s="21"/>
      <c r="C620" s="20"/>
      <c r="D620" s="22"/>
      <c r="E620" s="23"/>
      <c r="F620" s="15"/>
      <c r="G620" s="15"/>
    </row>
    <row r="621" spans="1:7" ht="15.75" customHeight="1" x14ac:dyDescent="0.3">
      <c r="A621" s="20"/>
      <c r="B621" s="21"/>
      <c r="C621" s="20"/>
      <c r="D621" s="22"/>
      <c r="E621" s="23"/>
      <c r="F621" s="15"/>
      <c r="G621" s="15"/>
    </row>
    <row r="622" spans="1:7" ht="15.75" customHeight="1" x14ac:dyDescent="0.3">
      <c r="A622" s="20"/>
      <c r="B622" s="21"/>
      <c r="C622" s="20"/>
      <c r="D622" s="22"/>
      <c r="E622" s="23"/>
      <c r="F622" s="15"/>
      <c r="G622" s="15"/>
    </row>
    <row r="623" spans="1:7" ht="15.75" customHeight="1" x14ac:dyDescent="0.3">
      <c r="A623" s="20"/>
      <c r="B623" s="21"/>
      <c r="C623" s="20"/>
      <c r="D623" s="22"/>
      <c r="E623" s="23"/>
      <c r="F623" s="15"/>
      <c r="G623" s="15"/>
    </row>
    <row r="624" spans="1:7" ht="15.75" customHeight="1" x14ac:dyDescent="0.3">
      <c r="A624" s="20"/>
      <c r="B624" s="21"/>
      <c r="C624" s="20"/>
      <c r="D624" s="22"/>
      <c r="E624" s="23"/>
      <c r="F624" s="15"/>
      <c r="G624" s="15"/>
    </row>
    <row r="625" spans="1:7" ht="15.75" customHeight="1" x14ac:dyDescent="0.3">
      <c r="A625" s="20"/>
      <c r="B625" s="21"/>
      <c r="C625" s="20"/>
      <c r="D625" s="22"/>
      <c r="E625" s="23"/>
      <c r="F625" s="15"/>
      <c r="G625" s="15"/>
    </row>
    <row r="626" spans="1:7" ht="15.75" customHeight="1" x14ac:dyDescent="0.3">
      <c r="A626" s="20"/>
      <c r="B626" s="21"/>
      <c r="C626" s="20"/>
      <c r="D626" s="22"/>
      <c r="E626" s="23"/>
      <c r="F626" s="15"/>
      <c r="G626" s="15"/>
    </row>
    <row r="627" spans="1:7" ht="15.75" customHeight="1" x14ac:dyDescent="0.3">
      <c r="A627" s="20"/>
      <c r="B627" s="21"/>
      <c r="C627" s="20"/>
      <c r="D627" s="22"/>
      <c r="E627" s="23"/>
      <c r="F627" s="15"/>
      <c r="G627" s="15"/>
    </row>
    <row r="628" spans="1:7" ht="15.75" customHeight="1" x14ac:dyDescent="0.3">
      <c r="A628" s="20"/>
      <c r="B628" s="21"/>
      <c r="C628" s="20"/>
      <c r="D628" s="22"/>
      <c r="E628" s="23"/>
      <c r="F628" s="15"/>
      <c r="G628" s="15"/>
    </row>
    <row r="629" spans="1:7" ht="15.75" customHeight="1" x14ac:dyDescent="0.3">
      <c r="A629" s="20"/>
      <c r="B629" s="21"/>
      <c r="C629" s="20"/>
      <c r="D629" s="22"/>
      <c r="E629" s="23"/>
      <c r="F629" s="15"/>
      <c r="G629" s="15"/>
    </row>
    <row r="630" spans="1:7" ht="15.75" customHeight="1" x14ac:dyDescent="0.3">
      <c r="A630" s="20"/>
      <c r="B630" s="21"/>
      <c r="C630" s="20"/>
      <c r="D630" s="22"/>
      <c r="E630" s="23"/>
      <c r="F630" s="15"/>
      <c r="G630" s="15"/>
    </row>
    <row r="631" spans="1:7" ht="15.75" customHeight="1" x14ac:dyDescent="0.3">
      <c r="A631" s="20"/>
      <c r="B631" s="21"/>
      <c r="C631" s="20"/>
      <c r="D631" s="22"/>
      <c r="E631" s="23"/>
      <c r="F631" s="15"/>
      <c r="G631" s="15"/>
    </row>
    <row r="632" spans="1:7" ht="15.75" customHeight="1" x14ac:dyDescent="0.3">
      <c r="A632" s="20"/>
      <c r="B632" s="21"/>
      <c r="C632" s="20"/>
      <c r="D632" s="22"/>
      <c r="E632" s="23"/>
      <c r="F632" s="15"/>
      <c r="G632" s="15"/>
    </row>
    <row r="633" spans="1:7" ht="15.75" customHeight="1" x14ac:dyDescent="0.3">
      <c r="A633" s="20"/>
      <c r="B633" s="21"/>
      <c r="C633" s="20"/>
      <c r="D633" s="22"/>
      <c r="E633" s="23"/>
      <c r="F633" s="15"/>
      <c r="G633" s="15"/>
    </row>
    <row r="634" spans="1:7" ht="15.75" customHeight="1" x14ac:dyDescent="0.3">
      <c r="A634" s="20"/>
      <c r="B634" s="21"/>
      <c r="C634" s="20"/>
      <c r="D634" s="22"/>
      <c r="E634" s="23"/>
      <c r="F634" s="15"/>
      <c r="G634" s="15"/>
    </row>
    <row r="635" spans="1:7" ht="15.75" customHeight="1" x14ac:dyDescent="0.3">
      <c r="A635" s="20"/>
      <c r="B635" s="21"/>
      <c r="C635" s="20"/>
      <c r="D635" s="22"/>
      <c r="E635" s="23"/>
      <c r="F635" s="15"/>
      <c r="G635" s="15"/>
    </row>
    <row r="636" spans="1:7" ht="15.75" customHeight="1" x14ac:dyDescent="0.3">
      <c r="A636" s="20"/>
      <c r="B636" s="21"/>
      <c r="C636" s="20"/>
      <c r="D636" s="22"/>
      <c r="E636" s="23"/>
      <c r="F636" s="15"/>
      <c r="G636" s="15"/>
    </row>
    <row r="637" spans="1:7" ht="15.75" customHeight="1" x14ac:dyDescent="0.3">
      <c r="A637" s="20"/>
      <c r="B637" s="21"/>
      <c r="C637" s="20"/>
      <c r="D637" s="22"/>
      <c r="E637" s="23"/>
      <c r="F637" s="15"/>
      <c r="G637" s="15"/>
    </row>
    <row r="638" spans="1:7" ht="15.75" customHeight="1" x14ac:dyDescent="0.3">
      <c r="A638" s="20"/>
      <c r="B638" s="21"/>
      <c r="C638" s="20"/>
      <c r="D638" s="22"/>
      <c r="E638" s="23"/>
      <c r="F638" s="15"/>
      <c r="G638" s="15"/>
    </row>
    <row r="639" spans="1:7" ht="15.75" customHeight="1" x14ac:dyDescent="0.3">
      <c r="A639" s="20"/>
      <c r="B639" s="21"/>
      <c r="C639" s="20"/>
      <c r="D639" s="22"/>
      <c r="E639" s="23"/>
      <c r="F639" s="15"/>
      <c r="G639" s="15"/>
    </row>
    <row r="640" spans="1:7" ht="15.75" customHeight="1" x14ac:dyDescent="0.3">
      <c r="A640" s="20"/>
      <c r="B640" s="21"/>
      <c r="C640" s="20"/>
      <c r="D640" s="22"/>
      <c r="E640" s="23"/>
      <c r="F640" s="15"/>
      <c r="G640" s="15"/>
    </row>
    <row r="641" spans="1:7" ht="15.75" customHeight="1" x14ac:dyDescent="0.3">
      <c r="A641" s="20"/>
      <c r="B641" s="21"/>
      <c r="C641" s="20"/>
      <c r="D641" s="22"/>
      <c r="E641" s="23"/>
      <c r="F641" s="15"/>
      <c r="G641" s="15"/>
    </row>
    <row r="642" spans="1:7" ht="15.75" customHeight="1" x14ac:dyDescent="0.3">
      <c r="A642" s="20"/>
      <c r="B642" s="21"/>
      <c r="C642" s="20"/>
      <c r="D642" s="22"/>
      <c r="E642" s="23"/>
      <c r="F642" s="15"/>
      <c r="G642" s="15"/>
    </row>
    <row r="643" spans="1:7" ht="15.75" customHeight="1" x14ac:dyDescent="0.3">
      <c r="A643" s="20"/>
      <c r="B643" s="21"/>
      <c r="C643" s="20"/>
      <c r="D643" s="22"/>
      <c r="E643" s="23"/>
      <c r="F643" s="15"/>
      <c r="G643" s="15"/>
    </row>
    <row r="644" spans="1:7" ht="15.75" customHeight="1" x14ac:dyDescent="0.3">
      <c r="A644" s="20"/>
      <c r="B644" s="21"/>
      <c r="C644" s="20"/>
      <c r="D644" s="22"/>
      <c r="E644" s="23"/>
      <c r="F644" s="15"/>
      <c r="G644" s="15"/>
    </row>
    <row r="645" spans="1:7" ht="15.75" customHeight="1" x14ac:dyDescent="0.3">
      <c r="A645" s="20"/>
      <c r="B645" s="21"/>
      <c r="C645" s="20"/>
      <c r="D645" s="22"/>
      <c r="E645" s="23"/>
      <c r="F645" s="15"/>
      <c r="G645" s="15"/>
    </row>
    <row r="646" spans="1:7" ht="15.75" customHeight="1" x14ac:dyDescent="0.3">
      <c r="A646" s="20"/>
      <c r="B646" s="21"/>
      <c r="C646" s="20"/>
      <c r="D646" s="22"/>
      <c r="E646" s="23"/>
      <c r="F646" s="15"/>
      <c r="G646" s="15"/>
    </row>
    <row r="647" spans="1:7" ht="15.75" customHeight="1" x14ac:dyDescent="0.3">
      <c r="A647" s="20"/>
      <c r="B647" s="21"/>
      <c r="C647" s="20"/>
      <c r="D647" s="22"/>
      <c r="E647" s="23"/>
      <c r="F647" s="15"/>
      <c r="G647" s="15"/>
    </row>
    <row r="648" spans="1:7" ht="15.75" customHeight="1" x14ac:dyDescent="0.3">
      <c r="A648" s="20"/>
      <c r="B648" s="21"/>
      <c r="C648" s="20"/>
      <c r="D648" s="22"/>
      <c r="E648" s="23"/>
      <c r="F648" s="15"/>
      <c r="G648" s="15"/>
    </row>
    <row r="649" spans="1:7" ht="15.75" customHeight="1" x14ac:dyDescent="0.3">
      <c r="A649" s="20"/>
      <c r="B649" s="21"/>
      <c r="C649" s="20"/>
      <c r="D649" s="22"/>
      <c r="E649" s="23"/>
      <c r="F649" s="15"/>
      <c r="G649" s="15"/>
    </row>
    <row r="650" spans="1:7" ht="15.75" customHeight="1" x14ac:dyDescent="0.3">
      <c r="A650" s="20"/>
      <c r="B650" s="21"/>
      <c r="C650" s="20"/>
      <c r="D650" s="22"/>
      <c r="E650" s="23"/>
      <c r="F650" s="15"/>
      <c r="G650" s="15"/>
    </row>
    <row r="651" spans="1:7" ht="15.75" customHeight="1" x14ac:dyDescent="0.3">
      <c r="A651" s="20"/>
      <c r="B651" s="21"/>
      <c r="C651" s="20"/>
      <c r="D651" s="22"/>
      <c r="E651" s="23"/>
      <c r="F651" s="15"/>
      <c r="G651" s="15"/>
    </row>
    <row r="652" spans="1:7" ht="15.75" customHeight="1" x14ac:dyDescent="0.3">
      <c r="A652" s="20"/>
      <c r="B652" s="21"/>
      <c r="C652" s="20"/>
      <c r="D652" s="22"/>
      <c r="E652" s="23"/>
      <c r="F652" s="15"/>
      <c r="G652" s="15"/>
    </row>
    <row r="653" spans="1:7" ht="15.75" customHeight="1" x14ac:dyDescent="0.3">
      <c r="A653" s="20"/>
      <c r="B653" s="21"/>
      <c r="C653" s="20"/>
      <c r="D653" s="22"/>
      <c r="E653" s="23"/>
      <c r="F653" s="15"/>
      <c r="G653" s="15"/>
    </row>
    <row r="654" spans="1:7" ht="15.75" customHeight="1" x14ac:dyDescent="0.3">
      <c r="A654" s="20"/>
      <c r="B654" s="21"/>
      <c r="C654" s="20"/>
      <c r="D654" s="22"/>
      <c r="E654" s="23"/>
      <c r="F654" s="15"/>
      <c r="G654" s="15"/>
    </row>
    <row r="655" spans="1:7" ht="15.75" customHeight="1" x14ac:dyDescent="0.3">
      <c r="A655" s="20"/>
      <c r="B655" s="21"/>
      <c r="C655" s="20"/>
      <c r="D655" s="22"/>
      <c r="E655" s="23"/>
      <c r="F655" s="15"/>
      <c r="G655" s="15"/>
    </row>
    <row r="656" spans="1:7" ht="15.75" customHeight="1" x14ac:dyDescent="0.3">
      <c r="A656" s="20"/>
      <c r="B656" s="21"/>
      <c r="C656" s="20"/>
      <c r="D656" s="22"/>
      <c r="E656" s="23"/>
      <c r="F656" s="15"/>
      <c r="G656" s="15"/>
    </row>
    <row r="657" spans="1:7" ht="15.75" customHeight="1" x14ac:dyDescent="0.3">
      <c r="A657" s="20"/>
      <c r="B657" s="21"/>
      <c r="C657" s="20"/>
      <c r="D657" s="22"/>
      <c r="E657" s="23"/>
      <c r="F657" s="15"/>
      <c r="G657" s="15"/>
    </row>
    <row r="658" spans="1:7" ht="15.75" customHeight="1" x14ac:dyDescent="0.3">
      <c r="A658" s="20"/>
      <c r="B658" s="21"/>
      <c r="C658" s="20"/>
      <c r="D658" s="22"/>
      <c r="E658" s="23"/>
      <c r="F658" s="15"/>
      <c r="G658" s="15"/>
    </row>
    <row r="659" spans="1:7" ht="15.75" customHeight="1" x14ac:dyDescent="0.3">
      <c r="A659" s="20"/>
      <c r="B659" s="21"/>
      <c r="C659" s="20"/>
      <c r="D659" s="22"/>
      <c r="E659" s="23"/>
      <c r="F659" s="15"/>
      <c r="G659" s="15"/>
    </row>
    <row r="660" spans="1:7" ht="15.75" customHeight="1" x14ac:dyDescent="0.3">
      <c r="A660" s="20"/>
      <c r="B660" s="21"/>
      <c r="C660" s="20"/>
      <c r="D660" s="22"/>
      <c r="E660" s="23"/>
      <c r="F660" s="15"/>
      <c r="G660" s="15"/>
    </row>
    <row r="661" spans="1:7" ht="15.75" customHeight="1" x14ac:dyDescent="0.3">
      <c r="A661" s="20"/>
      <c r="B661" s="21"/>
      <c r="C661" s="20"/>
      <c r="D661" s="22"/>
      <c r="E661" s="23"/>
      <c r="F661" s="15"/>
      <c r="G661" s="15"/>
    </row>
    <row r="662" spans="1:7" ht="15.75" customHeight="1" x14ac:dyDescent="0.3">
      <c r="A662" s="20"/>
      <c r="B662" s="21"/>
      <c r="C662" s="20"/>
      <c r="D662" s="22"/>
      <c r="E662" s="23"/>
      <c r="F662" s="15"/>
      <c r="G662" s="15"/>
    </row>
    <row r="663" spans="1:7" ht="15.75" customHeight="1" x14ac:dyDescent="0.3">
      <c r="A663" s="20"/>
      <c r="B663" s="21"/>
      <c r="C663" s="20"/>
      <c r="D663" s="22"/>
      <c r="E663" s="23"/>
      <c r="F663" s="15"/>
      <c r="G663" s="15"/>
    </row>
    <row r="664" spans="1:7" ht="15.75" customHeight="1" x14ac:dyDescent="0.3">
      <c r="A664" s="20"/>
      <c r="B664" s="21"/>
      <c r="C664" s="20"/>
      <c r="D664" s="22"/>
      <c r="E664" s="23"/>
      <c r="F664" s="15"/>
      <c r="G664" s="15"/>
    </row>
    <row r="665" spans="1:7" ht="15.75" customHeight="1" x14ac:dyDescent="0.3">
      <c r="A665" s="20"/>
      <c r="B665" s="21"/>
      <c r="C665" s="20"/>
      <c r="D665" s="22"/>
      <c r="E665" s="23"/>
      <c r="F665" s="15"/>
      <c r="G665" s="15"/>
    </row>
    <row r="666" spans="1:7" ht="15.75" customHeight="1" x14ac:dyDescent="0.3">
      <c r="A666" s="20"/>
      <c r="B666" s="21"/>
      <c r="C666" s="20"/>
      <c r="D666" s="22"/>
      <c r="E666" s="23"/>
      <c r="F666" s="15"/>
      <c r="G666" s="15"/>
    </row>
    <row r="667" spans="1:7" ht="15.75" customHeight="1" x14ac:dyDescent="0.3">
      <c r="A667" s="20"/>
      <c r="B667" s="21"/>
      <c r="C667" s="20"/>
      <c r="D667" s="22"/>
      <c r="E667" s="23"/>
      <c r="F667" s="15"/>
      <c r="G667" s="15"/>
    </row>
    <row r="668" spans="1:7" ht="15.75" customHeight="1" x14ac:dyDescent="0.3">
      <c r="A668" s="20"/>
      <c r="B668" s="21"/>
      <c r="C668" s="20"/>
      <c r="D668" s="22"/>
      <c r="E668" s="23"/>
      <c r="F668" s="15"/>
      <c r="G668" s="15"/>
    </row>
    <row r="669" spans="1:7" ht="15.75" customHeight="1" x14ac:dyDescent="0.3">
      <c r="A669" s="20"/>
      <c r="B669" s="21"/>
      <c r="C669" s="20"/>
      <c r="D669" s="22"/>
      <c r="E669" s="23"/>
      <c r="F669" s="15"/>
      <c r="G669" s="15"/>
    </row>
    <row r="670" spans="1:7" ht="15.75" customHeight="1" x14ac:dyDescent="0.3">
      <c r="A670" s="20"/>
      <c r="B670" s="21"/>
      <c r="C670" s="20"/>
      <c r="D670" s="22"/>
      <c r="E670" s="23"/>
      <c r="F670" s="15"/>
      <c r="G670" s="15"/>
    </row>
    <row r="671" spans="1:7" ht="15.75" customHeight="1" x14ac:dyDescent="0.3">
      <c r="A671" s="20"/>
      <c r="B671" s="21"/>
      <c r="C671" s="20"/>
      <c r="D671" s="22"/>
      <c r="E671" s="23"/>
      <c r="F671" s="15"/>
      <c r="G671" s="15"/>
    </row>
    <row r="672" spans="1:7" ht="15.75" customHeight="1" x14ac:dyDescent="0.3">
      <c r="A672" s="20"/>
      <c r="B672" s="21"/>
      <c r="C672" s="20"/>
      <c r="D672" s="22"/>
      <c r="E672" s="23"/>
      <c r="F672" s="15"/>
      <c r="G672" s="15"/>
    </row>
    <row r="673" spans="1:7" ht="15.75" customHeight="1" x14ac:dyDescent="0.3">
      <c r="A673" s="20"/>
      <c r="B673" s="21"/>
      <c r="C673" s="20"/>
      <c r="D673" s="22"/>
      <c r="E673" s="23"/>
      <c r="F673" s="15"/>
      <c r="G673" s="15"/>
    </row>
    <row r="674" spans="1:7" ht="15.75" customHeight="1" x14ac:dyDescent="0.3">
      <c r="A674" s="20"/>
      <c r="B674" s="21"/>
      <c r="C674" s="20"/>
      <c r="D674" s="22"/>
      <c r="E674" s="23"/>
      <c r="F674" s="15"/>
      <c r="G674" s="15"/>
    </row>
    <row r="675" spans="1:7" ht="15.75" customHeight="1" x14ac:dyDescent="0.3">
      <c r="A675" s="20"/>
      <c r="B675" s="21"/>
      <c r="C675" s="20"/>
      <c r="D675" s="22"/>
      <c r="E675" s="23"/>
      <c r="F675" s="15"/>
      <c r="G675" s="15"/>
    </row>
    <row r="676" spans="1:7" ht="15.75" customHeight="1" x14ac:dyDescent="0.3">
      <c r="A676" s="20"/>
      <c r="B676" s="21"/>
      <c r="C676" s="20"/>
      <c r="D676" s="22"/>
      <c r="E676" s="23"/>
      <c r="F676" s="15"/>
      <c r="G676" s="15"/>
    </row>
    <row r="677" spans="1:7" ht="15.75" customHeight="1" x14ac:dyDescent="0.3">
      <c r="A677" s="20"/>
      <c r="B677" s="21"/>
      <c r="C677" s="20"/>
      <c r="D677" s="22"/>
      <c r="E677" s="23"/>
      <c r="F677" s="15"/>
      <c r="G677" s="15"/>
    </row>
    <row r="678" spans="1:7" ht="15.75" customHeight="1" x14ac:dyDescent="0.3">
      <c r="A678" s="20"/>
      <c r="B678" s="21"/>
      <c r="C678" s="20"/>
      <c r="D678" s="22"/>
      <c r="E678" s="23"/>
      <c r="F678" s="15"/>
      <c r="G678" s="15"/>
    </row>
    <row r="679" spans="1:7" ht="15.75" customHeight="1" x14ac:dyDescent="0.3">
      <c r="A679" s="20"/>
      <c r="B679" s="21"/>
      <c r="C679" s="20"/>
      <c r="D679" s="22"/>
      <c r="E679" s="23"/>
      <c r="F679" s="15"/>
      <c r="G679" s="15"/>
    </row>
    <row r="680" spans="1:7" ht="15.75" customHeight="1" x14ac:dyDescent="0.3">
      <c r="A680" s="20"/>
      <c r="B680" s="21"/>
      <c r="C680" s="20"/>
      <c r="D680" s="22"/>
      <c r="E680" s="23"/>
      <c r="F680" s="15"/>
      <c r="G680" s="15"/>
    </row>
    <row r="681" spans="1:7" ht="15.75" customHeight="1" x14ac:dyDescent="0.3">
      <c r="A681" s="20"/>
      <c r="B681" s="21"/>
      <c r="C681" s="20"/>
      <c r="D681" s="22"/>
      <c r="E681" s="23"/>
      <c r="F681" s="15"/>
      <c r="G681" s="15"/>
    </row>
    <row r="682" spans="1:7" ht="15.75" customHeight="1" x14ac:dyDescent="0.3">
      <c r="A682" s="20"/>
      <c r="B682" s="21"/>
      <c r="C682" s="20"/>
      <c r="D682" s="22"/>
      <c r="E682" s="23"/>
      <c r="F682" s="15"/>
      <c r="G682" s="15"/>
    </row>
    <row r="683" spans="1:7" ht="15.75" customHeight="1" x14ac:dyDescent="0.3">
      <c r="A683" s="20"/>
      <c r="B683" s="21"/>
      <c r="C683" s="20"/>
      <c r="D683" s="22"/>
      <c r="E683" s="23"/>
      <c r="F683" s="15"/>
      <c r="G683" s="15"/>
    </row>
    <row r="684" spans="1:7" ht="15.75" customHeight="1" x14ac:dyDescent="0.3">
      <c r="A684" s="20"/>
      <c r="B684" s="21"/>
      <c r="C684" s="20"/>
      <c r="D684" s="22"/>
      <c r="E684" s="23"/>
      <c r="F684" s="15"/>
      <c r="G684" s="15"/>
    </row>
    <row r="685" spans="1:7" ht="15.75" customHeight="1" x14ac:dyDescent="0.3">
      <c r="A685" s="20"/>
      <c r="B685" s="21"/>
      <c r="C685" s="20"/>
      <c r="D685" s="22"/>
      <c r="E685" s="23"/>
      <c r="F685" s="15"/>
      <c r="G685" s="15"/>
    </row>
    <row r="686" spans="1:7" ht="15.75" customHeight="1" x14ac:dyDescent="0.3">
      <c r="A686" s="20"/>
      <c r="B686" s="21"/>
      <c r="C686" s="20"/>
      <c r="D686" s="22"/>
      <c r="E686" s="23"/>
      <c r="F686" s="15"/>
      <c r="G686" s="15"/>
    </row>
    <row r="687" spans="1:7" ht="15.75" customHeight="1" x14ac:dyDescent="0.3">
      <c r="A687" s="20"/>
      <c r="B687" s="21"/>
      <c r="C687" s="20"/>
      <c r="D687" s="22"/>
      <c r="E687" s="23"/>
      <c r="F687" s="15"/>
      <c r="G687" s="15"/>
    </row>
    <row r="688" spans="1:7" ht="15.75" customHeight="1" x14ac:dyDescent="0.3">
      <c r="A688" s="20"/>
      <c r="B688" s="21"/>
      <c r="C688" s="20"/>
      <c r="D688" s="22"/>
      <c r="E688" s="23"/>
      <c r="F688" s="15"/>
      <c r="G688" s="15"/>
    </row>
    <row r="689" spans="1:7" ht="15.75" customHeight="1" x14ac:dyDescent="0.3">
      <c r="A689" s="20"/>
      <c r="B689" s="21"/>
      <c r="C689" s="20"/>
      <c r="D689" s="22"/>
      <c r="E689" s="23"/>
      <c r="F689" s="15"/>
      <c r="G689" s="15"/>
    </row>
    <row r="690" spans="1:7" ht="15.75" customHeight="1" x14ac:dyDescent="0.3">
      <c r="A690" s="20"/>
      <c r="B690" s="21"/>
      <c r="C690" s="20"/>
      <c r="D690" s="22"/>
      <c r="E690" s="23"/>
      <c r="F690" s="15"/>
      <c r="G690" s="15"/>
    </row>
    <row r="691" spans="1:7" ht="15.75" customHeight="1" x14ac:dyDescent="0.3">
      <c r="A691" s="20"/>
      <c r="B691" s="21"/>
      <c r="C691" s="20"/>
      <c r="D691" s="22"/>
      <c r="E691" s="23"/>
      <c r="F691" s="15"/>
      <c r="G691" s="15"/>
    </row>
    <row r="692" spans="1:7" ht="15.75" customHeight="1" x14ac:dyDescent="0.3">
      <c r="A692" s="20"/>
      <c r="B692" s="21"/>
      <c r="C692" s="20"/>
      <c r="D692" s="22"/>
      <c r="E692" s="23"/>
      <c r="F692" s="15"/>
      <c r="G692" s="15"/>
    </row>
    <row r="693" spans="1:7" ht="15.75" customHeight="1" x14ac:dyDescent="0.3">
      <c r="A693" s="20"/>
      <c r="B693" s="21"/>
      <c r="C693" s="20"/>
      <c r="D693" s="22"/>
      <c r="E693" s="23"/>
      <c r="F693" s="15"/>
      <c r="G693" s="15"/>
    </row>
    <row r="694" spans="1:7" ht="15.75" customHeight="1" x14ac:dyDescent="0.3">
      <c r="A694" s="20"/>
      <c r="B694" s="21"/>
      <c r="C694" s="20"/>
      <c r="D694" s="22"/>
      <c r="E694" s="23"/>
      <c r="F694" s="15"/>
      <c r="G694" s="15"/>
    </row>
    <row r="695" spans="1:7" ht="15.75" customHeight="1" x14ac:dyDescent="0.3">
      <c r="A695" s="20"/>
      <c r="B695" s="21"/>
      <c r="C695" s="20"/>
      <c r="D695" s="22"/>
      <c r="E695" s="23"/>
      <c r="F695" s="15"/>
      <c r="G695" s="15"/>
    </row>
    <row r="696" spans="1:7" ht="15.75" customHeight="1" x14ac:dyDescent="0.3">
      <c r="A696" s="20"/>
      <c r="B696" s="21"/>
      <c r="C696" s="20"/>
      <c r="D696" s="22"/>
      <c r="E696" s="23"/>
      <c r="F696" s="15"/>
      <c r="G696" s="15"/>
    </row>
    <row r="697" spans="1:7" ht="15.75" customHeight="1" x14ac:dyDescent="0.3">
      <c r="A697" s="20"/>
      <c r="B697" s="21"/>
      <c r="C697" s="20"/>
      <c r="D697" s="22"/>
      <c r="E697" s="23"/>
      <c r="F697" s="15"/>
      <c r="G697" s="15"/>
    </row>
    <row r="698" spans="1:7" ht="15.75" customHeight="1" x14ac:dyDescent="0.3">
      <c r="A698" s="20"/>
      <c r="B698" s="21"/>
      <c r="C698" s="20"/>
      <c r="D698" s="22"/>
      <c r="E698" s="23"/>
      <c r="F698" s="15"/>
      <c r="G698" s="15"/>
    </row>
    <row r="699" spans="1:7" ht="15.75" customHeight="1" x14ac:dyDescent="0.3">
      <c r="A699" s="20"/>
      <c r="B699" s="21"/>
      <c r="C699" s="20"/>
      <c r="D699" s="22"/>
      <c r="E699" s="23"/>
      <c r="F699" s="15"/>
      <c r="G699" s="15"/>
    </row>
    <row r="700" spans="1:7" ht="15.75" customHeight="1" x14ac:dyDescent="0.3">
      <c r="A700" s="20"/>
      <c r="B700" s="21"/>
      <c r="C700" s="20"/>
      <c r="D700" s="22"/>
      <c r="E700" s="23"/>
      <c r="F700" s="15"/>
      <c r="G700" s="15"/>
    </row>
    <row r="701" spans="1:7" ht="15.75" customHeight="1" x14ac:dyDescent="0.3">
      <c r="A701" s="20"/>
      <c r="B701" s="21"/>
      <c r="C701" s="20"/>
      <c r="D701" s="22"/>
      <c r="E701" s="23"/>
      <c r="F701" s="15"/>
      <c r="G701" s="15"/>
    </row>
    <row r="702" spans="1:7" ht="15.75" customHeight="1" x14ac:dyDescent="0.3">
      <c r="A702" s="20"/>
      <c r="B702" s="21"/>
      <c r="C702" s="20"/>
      <c r="D702" s="22"/>
      <c r="E702" s="23"/>
      <c r="F702" s="15"/>
      <c r="G702" s="15"/>
    </row>
    <row r="703" spans="1:7" ht="15.75" customHeight="1" x14ac:dyDescent="0.3">
      <c r="A703" s="20"/>
      <c r="B703" s="21"/>
      <c r="C703" s="20"/>
      <c r="D703" s="22"/>
      <c r="E703" s="23"/>
      <c r="F703" s="15"/>
      <c r="G703" s="15"/>
    </row>
    <row r="704" spans="1:7" ht="15.75" customHeight="1" x14ac:dyDescent="0.3">
      <c r="A704" s="20"/>
      <c r="B704" s="21"/>
      <c r="C704" s="20"/>
      <c r="D704" s="22"/>
      <c r="E704" s="23"/>
      <c r="F704" s="15"/>
      <c r="G704" s="15"/>
    </row>
    <row r="705" spans="1:7" ht="15.75" customHeight="1" x14ac:dyDescent="0.3">
      <c r="A705" s="20"/>
      <c r="B705" s="21"/>
      <c r="C705" s="20"/>
      <c r="D705" s="22"/>
      <c r="E705" s="23"/>
      <c r="F705" s="15"/>
      <c r="G705" s="15"/>
    </row>
    <row r="706" spans="1:7" ht="15.75" customHeight="1" x14ac:dyDescent="0.3">
      <c r="A706" s="20"/>
      <c r="B706" s="21"/>
      <c r="C706" s="20"/>
      <c r="D706" s="22"/>
      <c r="E706" s="23"/>
      <c r="F706" s="15"/>
      <c r="G706" s="15"/>
    </row>
    <row r="707" spans="1:7" ht="15.75" customHeight="1" x14ac:dyDescent="0.3">
      <c r="A707" s="20"/>
      <c r="B707" s="21"/>
      <c r="C707" s="20"/>
      <c r="D707" s="22"/>
      <c r="E707" s="23"/>
      <c r="F707" s="15"/>
      <c r="G707" s="15"/>
    </row>
    <row r="708" spans="1:7" ht="15.75" customHeight="1" x14ac:dyDescent="0.3">
      <c r="A708" s="20"/>
      <c r="B708" s="21"/>
      <c r="C708" s="20"/>
      <c r="D708" s="22"/>
      <c r="E708" s="23"/>
      <c r="F708" s="15"/>
      <c r="G708" s="15"/>
    </row>
    <row r="709" spans="1:7" ht="15.75" customHeight="1" x14ac:dyDescent="0.3">
      <c r="A709" s="20"/>
      <c r="B709" s="21"/>
      <c r="C709" s="20"/>
      <c r="D709" s="22"/>
      <c r="E709" s="23"/>
      <c r="F709" s="15"/>
      <c r="G709" s="15"/>
    </row>
    <row r="710" spans="1:7" ht="15.75" customHeight="1" x14ac:dyDescent="0.3">
      <c r="A710" s="20"/>
      <c r="B710" s="21"/>
      <c r="C710" s="20"/>
      <c r="D710" s="22"/>
      <c r="E710" s="23"/>
      <c r="F710" s="15"/>
      <c r="G710" s="15"/>
    </row>
    <row r="711" spans="1:7" ht="15.75" customHeight="1" x14ac:dyDescent="0.3">
      <c r="A711" s="20"/>
      <c r="B711" s="21"/>
      <c r="C711" s="20"/>
      <c r="D711" s="22"/>
      <c r="E711" s="23"/>
      <c r="F711" s="15"/>
      <c r="G711" s="15"/>
    </row>
    <row r="712" spans="1:7" ht="15.75" customHeight="1" x14ac:dyDescent="0.3">
      <c r="A712" s="20"/>
      <c r="B712" s="21"/>
      <c r="C712" s="20"/>
      <c r="D712" s="22"/>
      <c r="E712" s="23"/>
      <c r="F712" s="15"/>
      <c r="G712" s="15"/>
    </row>
    <row r="713" spans="1:7" ht="15.75" customHeight="1" x14ac:dyDescent="0.3">
      <c r="A713" s="20"/>
      <c r="B713" s="21"/>
      <c r="C713" s="20"/>
      <c r="D713" s="22"/>
      <c r="E713" s="23"/>
      <c r="F713" s="15"/>
      <c r="G713" s="15"/>
    </row>
    <row r="714" spans="1:7" ht="15.75" customHeight="1" x14ac:dyDescent="0.3">
      <c r="A714" s="20"/>
      <c r="B714" s="21"/>
      <c r="C714" s="20"/>
      <c r="D714" s="22"/>
      <c r="E714" s="23"/>
      <c r="F714" s="15"/>
      <c r="G714" s="15"/>
    </row>
    <row r="715" spans="1:7" ht="15.75" customHeight="1" x14ac:dyDescent="0.3">
      <c r="A715" s="20"/>
      <c r="B715" s="21"/>
      <c r="C715" s="20"/>
      <c r="D715" s="22"/>
      <c r="E715" s="23"/>
      <c r="F715" s="15"/>
      <c r="G715" s="15"/>
    </row>
    <row r="716" spans="1:7" ht="15.75" customHeight="1" x14ac:dyDescent="0.3">
      <c r="A716" s="20"/>
      <c r="B716" s="21"/>
      <c r="C716" s="20"/>
      <c r="D716" s="22"/>
      <c r="E716" s="23"/>
      <c r="F716" s="15"/>
      <c r="G716" s="15"/>
    </row>
    <row r="717" spans="1:7" ht="15.75" customHeight="1" x14ac:dyDescent="0.3">
      <c r="A717" s="20"/>
      <c r="B717" s="21"/>
      <c r="C717" s="20"/>
      <c r="D717" s="22"/>
      <c r="E717" s="23"/>
      <c r="F717" s="15"/>
      <c r="G717" s="15"/>
    </row>
    <row r="718" spans="1:7" ht="15.75" customHeight="1" x14ac:dyDescent="0.3">
      <c r="A718" s="20"/>
      <c r="B718" s="21"/>
      <c r="C718" s="20"/>
      <c r="D718" s="22"/>
      <c r="E718" s="23"/>
      <c r="F718" s="15"/>
      <c r="G718" s="15"/>
    </row>
    <row r="719" spans="1:7" ht="15.75" customHeight="1" x14ac:dyDescent="0.3">
      <c r="A719" s="20"/>
      <c r="B719" s="21"/>
      <c r="C719" s="20"/>
      <c r="D719" s="22"/>
      <c r="E719" s="23"/>
      <c r="F719" s="15"/>
      <c r="G719" s="15"/>
    </row>
    <row r="720" spans="1:7" ht="15.75" customHeight="1" x14ac:dyDescent="0.3">
      <c r="A720" s="20"/>
      <c r="B720" s="21"/>
      <c r="C720" s="20"/>
      <c r="D720" s="22"/>
      <c r="E720" s="23"/>
      <c r="F720" s="15"/>
      <c r="G720" s="15"/>
    </row>
    <row r="721" spans="1:7" ht="15.75" customHeight="1" x14ac:dyDescent="0.3">
      <c r="A721" s="20"/>
      <c r="B721" s="21"/>
      <c r="C721" s="20"/>
      <c r="D721" s="22"/>
      <c r="E721" s="23"/>
      <c r="F721" s="15"/>
      <c r="G721" s="15"/>
    </row>
    <row r="722" spans="1:7" ht="15.75" customHeight="1" x14ac:dyDescent="0.3">
      <c r="A722" s="20"/>
      <c r="B722" s="21"/>
      <c r="C722" s="20"/>
      <c r="D722" s="22"/>
      <c r="E722" s="23"/>
      <c r="F722" s="15"/>
      <c r="G722" s="15"/>
    </row>
    <row r="723" spans="1:7" ht="15.75" customHeight="1" x14ac:dyDescent="0.3">
      <c r="A723" s="20"/>
      <c r="B723" s="21"/>
      <c r="C723" s="20"/>
      <c r="D723" s="22"/>
      <c r="E723" s="23"/>
      <c r="F723" s="15"/>
      <c r="G723" s="15"/>
    </row>
    <row r="724" spans="1:7" ht="15.75" customHeight="1" x14ac:dyDescent="0.3">
      <c r="A724" s="20"/>
      <c r="B724" s="21"/>
      <c r="C724" s="20"/>
      <c r="D724" s="22"/>
      <c r="E724" s="23"/>
      <c r="F724" s="15"/>
      <c r="G724" s="15"/>
    </row>
    <row r="725" spans="1:7" ht="15.75" customHeight="1" x14ac:dyDescent="0.3">
      <c r="A725" s="20"/>
      <c r="B725" s="21"/>
      <c r="C725" s="20"/>
      <c r="D725" s="22"/>
      <c r="E725" s="23"/>
      <c r="F725" s="15"/>
      <c r="G725" s="15"/>
    </row>
    <row r="726" spans="1:7" ht="15.75" customHeight="1" x14ac:dyDescent="0.3">
      <c r="A726" s="20"/>
      <c r="B726" s="21"/>
      <c r="C726" s="20"/>
      <c r="D726" s="22"/>
      <c r="E726" s="23"/>
      <c r="F726" s="15"/>
      <c r="G726" s="15"/>
    </row>
    <row r="727" spans="1:7" ht="15.75" customHeight="1" x14ac:dyDescent="0.3">
      <c r="A727" s="20"/>
      <c r="B727" s="21"/>
      <c r="C727" s="20"/>
      <c r="D727" s="22"/>
      <c r="E727" s="23"/>
      <c r="F727" s="15"/>
      <c r="G727" s="15"/>
    </row>
    <row r="728" spans="1:7" ht="15.75" customHeight="1" x14ac:dyDescent="0.3">
      <c r="A728" s="20"/>
      <c r="B728" s="21"/>
      <c r="C728" s="20"/>
      <c r="D728" s="22"/>
      <c r="E728" s="23"/>
      <c r="F728" s="15"/>
      <c r="G728" s="15"/>
    </row>
    <row r="729" spans="1:7" ht="15.75" customHeight="1" x14ac:dyDescent="0.3">
      <c r="A729" s="20"/>
      <c r="B729" s="21"/>
      <c r="C729" s="20"/>
      <c r="D729" s="22"/>
      <c r="E729" s="23"/>
      <c r="F729" s="15"/>
      <c r="G729" s="15"/>
    </row>
    <row r="730" spans="1:7" ht="15.75" customHeight="1" x14ac:dyDescent="0.3">
      <c r="A730" s="20"/>
      <c r="B730" s="21"/>
      <c r="C730" s="20"/>
      <c r="D730" s="22"/>
      <c r="E730" s="23"/>
      <c r="F730" s="15"/>
      <c r="G730" s="15"/>
    </row>
    <row r="731" spans="1:7" ht="15.75" customHeight="1" x14ac:dyDescent="0.3">
      <c r="A731" s="20"/>
      <c r="B731" s="21"/>
      <c r="C731" s="20"/>
      <c r="D731" s="22"/>
      <c r="E731" s="23"/>
      <c r="F731" s="15"/>
      <c r="G731" s="15"/>
    </row>
    <row r="732" spans="1:7" ht="15.75" customHeight="1" x14ac:dyDescent="0.3">
      <c r="A732" s="20"/>
      <c r="B732" s="21"/>
      <c r="C732" s="20"/>
      <c r="D732" s="22"/>
      <c r="E732" s="23"/>
      <c r="F732" s="15"/>
      <c r="G732" s="15"/>
    </row>
    <row r="733" spans="1:7" ht="15.75" customHeight="1" x14ac:dyDescent="0.3">
      <c r="A733" s="20"/>
      <c r="B733" s="21"/>
      <c r="C733" s="20"/>
      <c r="D733" s="22"/>
      <c r="E733" s="23"/>
      <c r="F733" s="15"/>
      <c r="G733" s="15"/>
    </row>
    <row r="734" spans="1:7" ht="15.75" customHeight="1" x14ac:dyDescent="0.3">
      <c r="A734" s="20"/>
      <c r="B734" s="21"/>
      <c r="C734" s="20"/>
      <c r="D734" s="22"/>
      <c r="E734" s="23"/>
      <c r="F734" s="15"/>
      <c r="G734" s="15"/>
    </row>
    <row r="735" spans="1:7" ht="15.75" customHeight="1" x14ac:dyDescent="0.3">
      <c r="A735" s="20"/>
      <c r="B735" s="21"/>
      <c r="C735" s="20"/>
      <c r="D735" s="22"/>
      <c r="E735" s="23"/>
      <c r="F735" s="15"/>
      <c r="G735" s="15"/>
    </row>
    <row r="736" spans="1:7" ht="15.75" customHeight="1" x14ac:dyDescent="0.3">
      <c r="A736" s="20"/>
      <c r="B736" s="21"/>
      <c r="C736" s="20"/>
      <c r="D736" s="22"/>
      <c r="E736" s="23"/>
      <c r="F736" s="15"/>
      <c r="G736" s="15"/>
    </row>
    <row r="737" spans="1:7" ht="15.75" customHeight="1" x14ac:dyDescent="0.3">
      <c r="A737" s="20"/>
      <c r="B737" s="21"/>
      <c r="C737" s="20"/>
      <c r="D737" s="22"/>
      <c r="E737" s="23"/>
      <c r="F737" s="15"/>
      <c r="G737" s="15"/>
    </row>
    <row r="738" spans="1:7" ht="15.75" customHeight="1" x14ac:dyDescent="0.3">
      <c r="A738" s="20"/>
      <c r="B738" s="21"/>
      <c r="C738" s="20"/>
      <c r="D738" s="22"/>
      <c r="E738" s="23"/>
      <c r="F738" s="15"/>
      <c r="G738" s="15"/>
    </row>
    <row r="739" spans="1:7" ht="15.75" customHeight="1" x14ac:dyDescent="0.3">
      <c r="A739" s="20"/>
      <c r="B739" s="21"/>
      <c r="C739" s="20"/>
      <c r="D739" s="22"/>
      <c r="E739" s="23"/>
      <c r="F739" s="15"/>
      <c r="G739" s="15"/>
    </row>
    <row r="740" spans="1:7" ht="15.75" customHeight="1" x14ac:dyDescent="0.3">
      <c r="A740" s="20"/>
      <c r="B740" s="21"/>
      <c r="C740" s="20"/>
      <c r="D740" s="22"/>
      <c r="E740" s="23"/>
      <c r="F740" s="15"/>
      <c r="G740" s="15"/>
    </row>
    <row r="741" spans="1:7" ht="15.75" customHeight="1" x14ac:dyDescent="0.3">
      <c r="A741" s="20"/>
      <c r="B741" s="21"/>
      <c r="C741" s="20"/>
      <c r="D741" s="22"/>
      <c r="E741" s="23"/>
      <c r="F741" s="15"/>
      <c r="G741" s="15"/>
    </row>
    <row r="742" spans="1:7" ht="15.75" customHeight="1" x14ac:dyDescent="0.3">
      <c r="A742" s="20"/>
      <c r="B742" s="21"/>
      <c r="C742" s="20"/>
      <c r="D742" s="22"/>
      <c r="E742" s="23"/>
      <c r="F742" s="15"/>
      <c r="G742" s="15"/>
    </row>
    <row r="743" spans="1:7" ht="15.75" customHeight="1" x14ac:dyDescent="0.3">
      <c r="A743" s="20"/>
      <c r="B743" s="21"/>
      <c r="C743" s="20"/>
      <c r="D743" s="22"/>
      <c r="E743" s="23"/>
      <c r="F743" s="15"/>
      <c r="G743" s="15"/>
    </row>
    <row r="744" spans="1:7" ht="15.75" customHeight="1" x14ac:dyDescent="0.3">
      <c r="A744" s="20"/>
      <c r="B744" s="21"/>
      <c r="C744" s="20"/>
      <c r="D744" s="22"/>
      <c r="E744" s="23"/>
      <c r="F744" s="15"/>
      <c r="G744" s="15"/>
    </row>
    <row r="745" spans="1:7" ht="15.75" customHeight="1" x14ac:dyDescent="0.3">
      <c r="A745" s="20"/>
      <c r="B745" s="21"/>
      <c r="C745" s="20"/>
      <c r="D745" s="22"/>
      <c r="E745" s="23"/>
      <c r="F745" s="15"/>
      <c r="G745" s="15"/>
    </row>
    <row r="746" spans="1:7" ht="15.75" customHeight="1" x14ac:dyDescent="0.3">
      <c r="A746" s="20"/>
      <c r="B746" s="21"/>
      <c r="C746" s="20"/>
      <c r="D746" s="22"/>
      <c r="E746" s="23"/>
      <c r="F746" s="15"/>
      <c r="G746" s="15"/>
    </row>
    <row r="747" spans="1:7" ht="15.75" customHeight="1" x14ac:dyDescent="0.3">
      <c r="A747" s="20"/>
      <c r="B747" s="21"/>
      <c r="C747" s="20"/>
      <c r="D747" s="22"/>
      <c r="E747" s="23"/>
      <c r="F747" s="15"/>
      <c r="G747" s="15"/>
    </row>
    <row r="748" spans="1:7" ht="15.75" customHeight="1" x14ac:dyDescent="0.3">
      <c r="A748" s="20"/>
      <c r="B748" s="21"/>
      <c r="C748" s="20"/>
      <c r="D748" s="22"/>
      <c r="E748" s="23"/>
      <c r="F748" s="15"/>
      <c r="G748" s="15"/>
    </row>
    <row r="749" spans="1:7" ht="15.75" customHeight="1" x14ac:dyDescent="0.3">
      <c r="A749" s="20"/>
      <c r="B749" s="21"/>
      <c r="C749" s="20"/>
      <c r="D749" s="22"/>
      <c r="E749" s="23"/>
      <c r="F749" s="15"/>
      <c r="G749" s="15"/>
    </row>
    <row r="750" spans="1:7" ht="15.75" customHeight="1" x14ac:dyDescent="0.3">
      <c r="A750" s="20"/>
      <c r="B750" s="21"/>
      <c r="C750" s="20"/>
      <c r="D750" s="22"/>
      <c r="E750" s="23"/>
      <c r="F750" s="15"/>
      <c r="G750" s="15"/>
    </row>
    <row r="751" spans="1:7" ht="15.75" customHeight="1" x14ac:dyDescent="0.3">
      <c r="A751" s="20"/>
      <c r="B751" s="21"/>
      <c r="C751" s="20"/>
      <c r="D751" s="22"/>
      <c r="E751" s="23"/>
      <c r="F751" s="15"/>
      <c r="G751" s="15"/>
    </row>
    <row r="752" spans="1:7" ht="15.75" customHeight="1" x14ac:dyDescent="0.3">
      <c r="A752" s="20"/>
      <c r="B752" s="21"/>
      <c r="C752" s="20"/>
      <c r="D752" s="22"/>
      <c r="E752" s="23"/>
      <c r="F752" s="15"/>
      <c r="G752" s="15"/>
    </row>
    <row r="753" spans="1:7" ht="15.75" customHeight="1" x14ac:dyDescent="0.3">
      <c r="A753" s="20"/>
      <c r="B753" s="21"/>
      <c r="C753" s="20"/>
      <c r="D753" s="22"/>
      <c r="E753" s="23"/>
      <c r="F753" s="15"/>
      <c r="G753" s="15"/>
    </row>
    <row r="754" spans="1:7" ht="15.75" customHeight="1" x14ac:dyDescent="0.3">
      <c r="A754" s="20"/>
      <c r="B754" s="21"/>
      <c r="C754" s="20"/>
      <c r="D754" s="22"/>
      <c r="E754" s="23"/>
      <c r="F754" s="15"/>
      <c r="G754" s="15"/>
    </row>
    <row r="755" spans="1:7" ht="15.75" customHeight="1" x14ac:dyDescent="0.3">
      <c r="A755" s="20"/>
      <c r="B755" s="21"/>
      <c r="C755" s="20"/>
      <c r="D755" s="22"/>
      <c r="E755" s="23"/>
      <c r="F755" s="15"/>
      <c r="G755" s="15"/>
    </row>
    <row r="756" spans="1:7" ht="15.75" customHeight="1" x14ac:dyDescent="0.3">
      <c r="A756" s="20"/>
      <c r="B756" s="21"/>
      <c r="C756" s="20"/>
      <c r="D756" s="22"/>
      <c r="E756" s="23"/>
      <c r="F756" s="15"/>
      <c r="G756" s="15"/>
    </row>
    <row r="757" spans="1:7" ht="15.75" customHeight="1" x14ac:dyDescent="0.3">
      <c r="A757" s="20"/>
      <c r="B757" s="21"/>
      <c r="C757" s="20"/>
      <c r="D757" s="22"/>
      <c r="E757" s="23"/>
      <c r="F757" s="15"/>
      <c r="G757" s="15"/>
    </row>
    <row r="758" spans="1:7" ht="15.75" customHeight="1" x14ac:dyDescent="0.3">
      <c r="A758" s="20"/>
      <c r="B758" s="21"/>
      <c r="C758" s="20"/>
      <c r="D758" s="22"/>
      <c r="E758" s="23"/>
      <c r="F758" s="15"/>
      <c r="G758" s="15"/>
    </row>
    <row r="759" spans="1:7" ht="15.75" customHeight="1" x14ac:dyDescent="0.3">
      <c r="A759" s="20"/>
      <c r="B759" s="21"/>
      <c r="C759" s="20"/>
      <c r="D759" s="22"/>
      <c r="E759" s="23"/>
      <c r="F759" s="15"/>
      <c r="G759" s="15"/>
    </row>
    <row r="760" spans="1:7" ht="15.75" customHeight="1" x14ac:dyDescent="0.3">
      <c r="A760" s="20"/>
      <c r="B760" s="21"/>
      <c r="C760" s="20"/>
      <c r="D760" s="22"/>
      <c r="E760" s="23"/>
      <c r="F760" s="15"/>
      <c r="G760" s="15"/>
    </row>
    <row r="761" spans="1:7" ht="15.75" customHeight="1" x14ac:dyDescent="0.3">
      <c r="A761" s="20"/>
      <c r="B761" s="21"/>
      <c r="C761" s="20"/>
      <c r="D761" s="22"/>
      <c r="E761" s="23"/>
      <c r="F761" s="15"/>
      <c r="G761" s="15"/>
    </row>
    <row r="762" spans="1:7" ht="15.75" customHeight="1" x14ac:dyDescent="0.3">
      <c r="A762" s="20"/>
      <c r="B762" s="21"/>
      <c r="C762" s="20"/>
      <c r="D762" s="22"/>
      <c r="E762" s="23"/>
      <c r="F762" s="15"/>
      <c r="G762" s="15"/>
    </row>
    <row r="763" spans="1:7" ht="15.75" customHeight="1" x14ac:dyDescent="0.3">
      <c r="A763" s="20"/>
      <c r="B763" s="21"/>
      <c r="C763" s="20"/>
      <c r="D763" s="22"/>
      <c r="E763" s="23"/>
      <c r="F763" s="15"/>
      <c r="G763" s="15"/>
    </row>
    <row r="764" spans="1:7" ht="15.75" customHeight="1" x14ac:dyDescent="0.3">
      <c r="A764" s="20"/>
      <c r="B764" s="21"/>
      <c r="C764" s="20"/>
      <c r="D764" s="22"/>
      <c r="E764" s="23"/>
      <c r="F764" s="15"/>
      <c r="G764" s="15"/>
    </row>
    <row r="765" spans="1:7" ht="15.75" customHeight="1" x14ac:dyDescent="0.3">
      <c r="A765" s="20"/>
      <c r="B765" s="21"/>
      <c r="C765" s="20"/>
      <c r="D765" s="22"/>
      <c r="E765" s="23"/>
      <c r="F765" s="15"/>
      <c r="G765" s="15"/>
    </row>
    <row r="766" spans="1:7" ht="15.75" customHeight="1" x14ac:dyDescent="0.3">
      <c r="A766" s="20"/>
      <c r="B766" s="21"/>
      <c r="C766" s="20"/>
      <c r="D766" s="22"/>
      <c r="E766" s="23"/>
      <c r="F766" s="15"/>
      <c r="G766" s="15"/>
    </row>
    <row r="767" spans="1:7" ht="15.75" customHeight="1" x14ac:dyDescent="0.3">
      <c r="A767" s="20"/>
      <c r="B767" s="21"/>
      <c r="C767" s="20"/>
      <c r="D767" s="22"/>
      <c r="E767" s="23"/>
      <c r="F767" s="15"/>
      <c r="G767" s="15"/>
    </row>
    <row r="768" spans="1:7" ht="15.75" customHeight="1" x14ac:dyDescent="0.3">
      <c r="A768" s="20"/>
      <c r="B768" s="21"/>
      <c r="C768" s="20"/>
      <c r="D768" s="22"/>
      <c r="E768" s="23"/>
      <c r="F768" s="15"/>
      <c r="G768" s="15"/>
    </row>
    <row r="769" spans="1:7" ht="15.75" customHeight="1" x14ac:dyDescent="0.3">
      <c r="A769" s="20"/>
      <c r="B769" s="21"/>
      <c r="C769" s="20"/>
      <c r="D769" s="22"/>
      <c r="E769" s="23"/>
      <c r="F769" s="15"/>
      <c r="G769" s="15"/>
    </row>
    <row r="770" spans="1:7" ht="15.75" customHeight="1" x14ac:dyDescent="0.3">
      <c r="A770" s="20"/>
      <c r="B770" s="21"/>
      <c r="C770" s="20"/>
      <c r="D770" s="22"/>
      <c r="E770" s="23"/>
      <c r="F770" s="15"/>
      <c r="G770" s="15"/>
    </row>
    <row r="771" spans="1:7" ht="15.75" customHeight="1" x14ac:dyDescent="0.3">
      <c r="A771" s="20"/>
      <c r="B771" s="21"/>
      <c r="C771" s="20"/>
      <c r="D771" s="22"/>
      <c r="E771" s="23"/>
      <c r="F771" s="15"/>
      <c r="G771" s="15"/>
    </row>
    <row r="772" spans="1:7" ht="15.75" customHeight="1" x14ac:dyDescent="0.3">
      <c r="A772" s="20"/>
      <c r="B772" s="21"/>
      <c r="C772" s="20"/>
      <c r="D772" s="22"/>
      <c r="E772" s="23"/>
      <c r="F772" s="15"/>
      <c r="G772" s="15"/>
    </row>
    <row r="773" spans="1:7" ht="15.75" customHeight="1" x14ac:dyDescent="0.3">
      <c r="A773" s="20"/>
      <c r="B773" s="21"/>
      <c r="C773" s="20"/>
      <c r="D773" s="22"/>
      <c r="E773" s="23"/>
      <c r="F773" s="15"/>
      <c r="G773" s="15"/>
    </row>
    <row r="774" spans="1:7" ht="15.75" customHeight="1" x14ac:dyDescent="0.3">
      <c r="A774" s="20"/>
      <c r="B774" s="21"/>
      <c r="C774" s="20"/>
      <c r="D774" s="22"/>
      <c r="E774" s="23"/>
      <c r="F774" s="15"/>
      <c r="G774" s="15"/>
    </row>
    <row r="775" spans="1:7" ht="15.75" customHeight="1" x14ac:dyDescent="0.3">
      <c r="A775" s="20"/>
      <c r="B775" s="21"/>
      <c r="C775" s="20"/>
      <c r="D775" s="22"/>
      <c r="E775" s="23"/>
      <c r="F775" s="15"/>
      <c r="G775" s="15"/>
    </row>
    <row r="776" spans="1:7" ht="15.75" customHeight="1" x14ac:dyDescent="0.3">
      <c r="A776" s="20"/>
      <c r="B776" s="21"/>
      <c r="C776" s="20"/>
      <c r="D776" s="22"/>
      <c r="E776" s="23"/>
      <c r="F776" s="15"/>
      <c r="G776" s="15"/>
    </row>
    <row r="777" spans="1:7" ht="15.75" customHeight="1" x14ac:dyDescent="0.3">
      <c r="A777" s="20"/>
      <c r="B777" s="21"/>
      <c r="C777" s="20"/>
      <c r="D777" s="22"/>
      <c r="E777" s="23"/>
      <c r="F777" s="15"/>
      <c r="G777" s="15"/>
    </row>
    <row r="778" spans="1:7" ht="15.75" customHeight="1" x14ac:dyDescent="0.3">
      <c r="A778" s="20"/>
      <c r="B778" s="21"/>
      <c r="C778" s="20"/>
      <c r="D778" s="22"/>
      <c r="E778" s="23"/>
      <c r="F778" s="15"/>
      <c r="G778" s="15"/>
    </row>
    <row r="779" spans="1:7" ht="15.75" customHeight="1" x14ac:dyDescent="0.3">
      <c r="A779" s="20"/>
      <c r="B779" s="21"/>
      <c r="C779" s="20"/>
      <c r="D779" s="22"/>
      <c r="E779" s="23"/>
      <c r="F779" s="15"/>
      <c r="G779" s="15"/>
    </row>
    <row r="780" spans="1:7" ht="15.75" customHeight="1" x14ac:dyDescent="0.3">
      <c r="A780" s="20"/>
      <c r="B780" s="21"/>
      <c r="C780" s="20"/>
      <c r="D780" s="22"/>
      <c r="E780" s="23"/>
      <c r="F780" s="15"/>
      <c r="G780" s="15"/>
    </row>
    <row r="781" spans="1:7" ht="15.75" customHeight="1" x14ac:dyDescent="0.3">
      <c r="A781" s="20"/>
      <c r="B781" s="21"/>
      <c r="C781" s="20"/>
      <c r="D781" s="22"/>
      <c r="E781" s="23"/>
      <c r="F781" s="15"/>
      <c r="G781" s="15"/>
    </row>
    <row r="782" spans="1:7" ht="15.75" customHeight="1" x14ac:dyDescent="0.3">
      <c r="A782" s="20"/>
      <c r="B782" s="21"/>
      <c r="C782" s="20"/>
      <c r="D782" s="22"/>
      <c r="E782" s="23"/>
      <c r="F782" s="15"/>
      <c r="G782" s="15"/>
    </row>
    <row r="783" spans="1:7" ht="15.75" customHeight="1" x14ac:dyDescent="0.3">
      <c r="A783" s="20"/>
      <c r="B783" s="21"/>
      <c r="C783" s="20"/>
      <c r="D783" s="22"/>
      <c r="E783" s="23"/>
      <c r="F783" s="15"/>
      <c r="G783" s="15"/>
    </row>
    <row r="784" spans="1:7" ht="15.75" customHeight="1" x14ac:dyDescent="0.3">
      <c r="A784" s="20"/>
      <c r="B784" s="21"/>
      <c r="C784" s="20"/>
      <c r="D784" s="22"/>
      <c r="E784" s="23"/>
      <c r="F784" s="15"/>
      <c r="G784" s="15"/>
    </row>
    <row r="785" spans="1:7" ht="15.75" customHeight="1" x14ac:dyDescent="0.3">
      <c r="A785" s="20"/>
      <c r="B785" s="21"/>
      <c r="C785" s="20"/>
      <c r="D785" s="22"/>
      <c r="E785" s="23"/>
      <c r="F785" s="15"/>
      <c r="G785" s="15"/>
    </row>
    <row r="786" spans="1:7" ht="15.75" customHeight="1" x14ac:dyDescent="0.3">
      <c r="A786" s="20"/>
      <c r="B786" s="21"/>
      <c r="C786" s="20"/>
      <c r="D786" s="22"/>
      <c r="E786" s="23"/>
      <c r="F786" s="15"/>
      <c r="G786" s="15"/>
    </row>
    <row r="787" spans="1:7" ht="15.75" customHeight="1" x14ac:dyDescent="0.3">
      <c r="A787" s="20"/>
      <c r="B787" s="21"/>
      <c r="C787" s="20"/>
      <c r="D787" s="22"/>
      <c r="E787" s="23"/>
      <c r="F787" s="15"/>
      <c r="G787" s="15"/>
    </row>
    <row r="788" spans="1:7" ht="15.75" customHeight="1" x14ac:dyDescent="0.3">
      <c r="A788" s="20"/>
      <c r="B788" s="21"/>
      <c r="C788" s="20"/>
      <c r="D788" s="22"/>
      <c r="E788" s="23"/>
      <c r="F788" s="15"/>
      <c r="G788" s="15"/>
    </row>
    <row r="789" spans="1:7" ht="15.75" customHeight="1" x14ac:dyDescent="0.3">
      <c r="A789" s="20"/>
      <c r="B789" s="21"/>
      <c r="C789" s="20"/>
      <c r="D789" s="22"/>
      <c r="E789" s="23"/>
      <c r="F789" s="15"/>
      <c r="G789" s="15"/>
    </row>
    <row r="790" spans="1:7" ht="15.75" customHeight="1" x14ac:dyDescent="0.3">
      <c r="A790" s="20"/>
      <c r="B790" s="21"/>
      <c r="C790" s="20"/>
      <c r="D790" s="22"/>
      <c r="E790" s="23"/>
      <c r="F790" s="15"/>
      <c r="G790" s="15"/>
    </row>
    <row r="791" spans="1:7" ht="15.75" customHeight="1" x14ac:dyDescent="0.3">
      <c r="A791" s="20"/>
      <c r="B791" s="21"/>
      <c r="C791" s="20"/>
      <c r="D791" s="22"/>
      <c r="E791" s="23"/>
      <c r="F791" s="15"/>
      <c r="G791" s="15"/>
    </row>
    <row r="792" spans="1:7" ht="15.75" customHeight="1" x14ac:dyDescent="0.3">
      <c r="A792" s="20"/>
      <c r="B792" s="21"/>
      <c r="C792" s="20"/>
      <c r="D792" s="22"/>
      <c r="E792" s="23"/>
      <c r="F792" s="15"/>
      <c r="G792" s="15"/>
    </row>
    <row r="793" spans="1:7" ht="15.75" customHeight="1" x14ac:dyDescent="0.3">
      <c r="A793" s="20"/>
      <c r="B793" s="21"/>
      <c r="C793" s="20"/>
      <c r="D793" s="22"/>
      <c r="E793" s="23"/>
      <c r="F793" s="15"/>
      <c r="G793" s="15"/>
    </row>
    <row r="794" spans="1:7" ht="15.75" customHeight="1" x14ac:dyDescent="0.3">
      <c r="A794" s="20"/>
      <c r="B794" s="21"/>
      <c r="C794" s="20"/>
      <c r="D794" s="22"/>
      <c r="E794" s="23"/>
      <c r="F794" s="15"/>
      <c r="G794" s="15"/>
    </row>
    <row r="795" spans="1:7" ht="15.75" customHeight="1" x14ac:dyDescent="0.3">
      <c r="A795" s="20"/>
      <c r="B795" s="21"/>
      <c r="C795" s="20"/>
      <c r="D795" s="22"/>
      <c r="E795" s="23"/>
      <c r="F795" s="15"/>
      <c r="G795" s="15"/>
    </row>
    <row r="796" spans="1:7" ht="15.75" customHeight="1" x14ac:dyDescent="0.3">
      <c r="A796" s="20"/>
      <c r="B796" s="21"/>
      <c r="C796" s="20"/>
      <c r="D796" s="22"/>
      <c r="E796" s="23"/>
      <c r="F796" s="15"/>
      <c r="G796" s="15"/>
    </row>
    <row r="797" spans="1:7" ht="15.75" customHeight="1" x14ac:dyDescent="0.3">
      <c r="A797" s="20"/>
      <c r="B797" s="21"/>
      <c r="C797" s="20"/>
      <c r="D797" s="22"/>
      <c r="E797" s="23"/>
      <c r="F797" s="15"/>
      <c r="G797" s="15"/>
    </row>
    <row r="798" spans="1:7" ht="15.75" customHeight="1" x14ac:dyDescent="0.3">
      <c r="A798" s="20"/>
      <c r="B798" s="21"/>
      <c r="C798" s="20"/>
      <c r="D798" s="22"/>
      <c r="E798" s="23"/>
      <c r="F798" s="15"/>
      <c r="G798" s="15"/>
    </row>
    <row r="799" spans="1:7" ht="15.75" customHeight="1" x14ac:dyDescent="0.3">
      <c r="A799" s="20"/>
      <c r="B799" s="21"/>
      <c r="C799" s="20"/>
      <c r="D799" s="22"/>
      <c r="E799" s="23"/>
      <c r="F799" s="15"/>
      <c r="G799" s="15"/>
    </row>
    <row r="800" spans="1:7" ht="15.75" customHeight="1" x14ac:dyDescent="0.3">
      <c r="A800" s="20"/>
      <c r="B800" s="21"/>
      <c r="C800" s="20"/>
      <c r="D800" s="22"/>
      <c r="E800" s="23"/>
      <c r="F800" s="15"/>
      <c r="G800" s="15"/>
    </row>
    <row r="801" spans="1:7" ht="15.75" customHeight="1" x14ac:dyDescent="0.3">
      <c r="A801" s="20"/>
      <c r="B801" s="21"/>
      <c r="C801" s="20"/>
      <c r="D801" s="22"/>
      <c r="E801" s="23"/>
      <c r="F801" s="15"/>
      <c r="G801" s="15"/>
    </row>
    <row r="802" spans="1:7" ht="15.75" customHeight="1" x14ac:dyDescent="0.3">
      <c r="A802" s="20"/>
      <c r="B802" s="21"/>
      <c r="C802" s="20"/>
      <c r="D802" s="22"/>
      <c r="E802" s="23"/>
      <c r="F802" s="15"/>
      <c r="G802" s="15"/>
    </row>
    <row r="803" spans="1:7" ht="15.75" customHeight="1" x14ac:dyDescent="0.3">
      <c r="A803" s="20"/>
      <c r="B803" s="21"/>
      <c r="C803" s="20"/>
      <c r="D803" s="22"/>
      <c r="E803" s="23"/>
      <c r="F803" s="15"/>
      <c r="G803" s="15"/>
    </row>
    <row r="804" spans="1:7" ht="15.75" customHeight="1" x14ac:dyDescent="0.3">
      <c r="A804" s="20"/>
      <c r="B804" s="21"/>
      <c r="C804" s="20"/>
      <c r="D804" s="22"/>
      <c r="E804" s="23"/>
      <c r="F804" s="15"/>
      <c r="G804" s="15"/>
    </row>
    <row r="805" spans="1:7" ht="15.75" customHeight="1" x14ac:dyDescent="0.3">
      <c r="A805" s="20"/>
      <c r="B805" s="21"/>
      <c r="C805" s="20"/>
      <c r="D805" s="22"/>
      <c r="E805" s="23"/>
      <c r="F805" s="15"/>
      <c r="G805" s="15"/>
    </row>
    <row r="806" spans="1:7" ht="15.75" customHeight="1" x14ac:dyDescent="0.3">
      <c r="A806" s="20"/>
      <c r="B806" s="21"/>
      <c r="C806" s="20"/>
      <c r="D806" s="22"/>
      <c r="E806" s="23"/>
      <c r="F806" s="15"/>
      <c r="G806" s="15"/>
    </row>
    <row r="807" spans="1:7" ht="15.75" customHeight="1" x14ac:dyDescent="0.3">
      <c r="A807" s="20"/>
      <c r="B807" s="21"/>
      <c r="C807" s="20"/>
      <c r="D807" s="22"/>
      <c r="E807" s="23"/>
      <c r="F807" s="15"/>
      <c r="G807" s="15"/>
    </row>
    <row r="808" spans="1:7" ht="15.75" customHeight="1" x14ac:dyDescent="0.3">
      <c r="A808" s="20"/>
      <c r="B808" s="21"/>
      <c r="C808" s="20"/>
      <c r="D808" s="22"/>
      <c r="E808" s="23"/>
      <c r="F808" s="15"/>
      <c r="G808" s="15"/>
    </row>
    <row r="809" spans="1:7" ht="15.75" customHeight="1" x14ac:dyDescent="0.3">
      <c r="A809" s="20"/>
      <c r="B809" s="21"/>
      <c r="C809" s="20"/>
      <c r="D809" s="22"/>
      <c r="E809" s="23"/>
      <c r="F809" s="15"/>
      <c r="G809" s="15"/>
    </row>
    <row r="810" spans="1:7" ht="15.75" customHeight="1" x14ac:dyDescent="0.3">
      <c r="A810" s="20"/>
      <c r="B810" s="21"/>
      <c r="C810" s="20"/>
      <c r="D810" s="22"/>
      <c r="E810" s="23"/>
      <c r="F810" s="15"/>
      <c r="G810" s="15"/>
    </row>
    <row r="811" spans="1:7" ht="15.75" customHeight="1" x14ac:dyDescent="0.3">
      <c r="A811" s="20"/>
      <c r="B811" s="21"/>
      <c r="C811" s="20"/>
      <c r="D811" s="22"/>
      <c r="E811" s="23"/>
      <c r="F811" s="15"/>
      <c r="G811" s="15"/>
    </row>
    <row r="812" spans="1:7" ht="15.75" customHeight="1" x14ac:dyDescent="0.3">
      <c r="A812" s="20"/>
      <c r="B812" s="21"/>
      <c r="C812" s="20"/>
      <c r="D812" s="22"/>
      <c r="E812" s="23"/>
      <c r="F812" s="15"/>
      <c r="G812" s="15"/>
    </row>
    <row r="813" spans="1:7" ht="15.75" customHeight="1" x14ac:dyDescent="0.3">
      <c r="A813" s="20"/>
      <c r="B813" s="21"/>
      <c r="C813" s="20"/>
      <c r="D813" s="22"/>
      <c r="E813" s="23"/>
      <c r="F813" s="15"/>
      <c r="G813" s="15"/>
    </row>
    <row r="814" spans="1:7" ht="15.75" customHeight="1" x14ac:dyDescent="0.3">
      <c r="A814" s="20"/>
      <c r="B814" s="21"/>
      <c r="C814" s="20"/>
      <c r="D814" s="22"/>
      <c r="E814" s="23"/>
      <c r="F814" s="15"/>
      <c r="G814" s="15"/>
    </row>
    <row r="815" spans="1:7" ht="15.75" customHeight="1" x14ac:dyDescent="0.3">
      <c r="A815" s="20"/>
      <c r="B815" s="21"/>
      <c r="C815" s="20"/>
      <c r="D815" s="22"/>
      <c r="E815" s="23"/>
      <c r="F815" s="15"/>
      <c r="G815" s="15"/>
    </row>
    <row r="816" spans="1:7" ht="15.75" customHeight="1" x14ac:dyDescent="0.3">
      <c r="A816" s="20"/>
      <c r="B816" s="21"/>
      <c r="C816" s="20"/>
      <c r="D816" s="22"/>
      <c r="E816" s="23"/>
      <c r="F816" s="15"/>
      <c r="G816" s="15"/>
    </row>
    <row r="817" spans="1:7" ht="15.75" customHeight="1" x14ac:dyDescent="0.3">
      <c r="A817" s="20"/>
      <c r="B817" s="21"/>
      <c r="C817" s="20"/>
      <c r="D817" s="22"/>
      <c r="E817" s="23"/>
      <c r="F817" s="15"/>
      <c r="G817" s="15"/>
    </row>
    <row r="818" spans="1:7" ht="15.75" customHeight="1" x14ac:dyDescent="0.3">
      <c r="A818" s="20"/>
      <c r="B818" s="21"/>
      <c r="C818" s="20"/>
      <c r="D818" s="22"/>
      <c r="E818" s="23"/>
      <c r="F818" s="15"/>
      <c r="G818" s="15"/>
    </row>
    <row r="819" spans="1:7" ht="15.75" customHeight="1" x14ac:dyDescent="0.3">
      <c r="A819" s="20"/>
      <c r="B819" s="21"/>
      <c r="C819" s="20"/>
      <c r="D819" s="22"/>
      <c r="E819" s="23"/>
      <c r="F819" s="15"/>
      <c r="G819" s="15"/>
    </row>
    <row r="820" spans="1:7" ht="15.75" customHeight="1" x14ac:dyDescent="0.3">
      <c r="A820" s="20"/>
      <c r="B820" s="21"/>
      <c r="C820" s="20"/>
      <c r="D820" s="22"/>
      <c r="E820" s="23"/>
      <c r="F820" s="15"/>
      <c r="G820" s="15"/>
    </row>
    <row r="821" spans="1:7" ht="15.75" customHeight="1" x14ac:dyDescent="0.3">
      <c r="A821" s="20"/>
      <c r="B821" s="21"/>
      <c r="C821" s="20"/>
      <c r="D821" s="22"/>
      <c r="E821" s="23"/>
      <c r="F821" s="15"/>
      <c r="G821" s="15"/>
    </row>
    <row r="822" spans="1:7" ht="15.75" customHeight="1" x14ac:dyDescent="0.3">
      <c r="A822" s="20"/>
      <c r="B822" s="21"/>
      <c r="C822" s="20"/>
      <c r="D822" s="22"/>
      <c r="E822" s="23"/>
      <c r="F822" s="15"/>
      <c r="G822" s="15"/>
    </row>
    <row r="823" spans="1:7" ht="15.75" customHeight="1" x14ac:dyDescent="0.3">
      <c r="A823" s="20"/>
      <c r="B823" s="21"/>
      <c r="C823" s="20"/>
      <c r="D823" s="22"/>
      <c r="E823" s="23"/>
      <c r="F823" s="15"/>
      <c r="G823" s="15"/>
    </row>
    <row r="824" spans="1:7" ht="15.75" customHeight="1" x14ac:dyDescent="0.3">
      <c r="A824" s="20"/>
      <c r="B824" s="21"/>
      <c r="C824" s="20"/>
      <c r="D824" s="22"/>
      <c r="E824" s="23"/>
      <c r="F824" s="15"/>
      <c r="G824" s="15"/>
    </row>
    <row r="825" spans="1:7" ht="15.75" customHeight="1" x14ac:dyDescent="0.3">
      <c r="A825" s="20"/>
      <c r="B825" s="21"/>
      <c r="C825" s="20"/>
      <c r="D825" s="22"/>
      <c r="E825" s="23"/>
      <c r="F825" s="15"/>
      <c r="G825" s="15"/>
    </row>
    <row r="826" spans="1:7" ht="15.75" customHeight="1" x14ac:dyDescent="0.3">
      <c r="A826" s="20"/>
      <c r="B826" s="21"/>
      <c r="C826" s="20"/>
      <c r="D826" s="22"/>
      <c r="E826" s="23"/>
      <c r="F826" s="15"/>
      <c r="G826" s="15"/>
    </row>
    <row r="827" spans="1:7" ht="15.75" customHeight="1" x14ac:dyDescent="0.3">
      <c r="A827" s="20"/>
      <c r="B827" s="21"/>
      <c r="C827" s="20"/>
      <c r="D827" s="22"/>
      <c r="E827" s="23"/>
      <c r="F827" s="15"/>
      <c r="G827" s="15"/>
    </row>
    <row r="828" spans="1:7" ht="15.75" customHeight="1" x14ac:dyDescent="0.3">
      <c r="A828" s="20"/>
      <c r="B828" s="21"/>
      <c r="C828" s="20"/>
      <c r="D828" s="22"/>
      <c r="E828" s="23"/>
      <c r="F828" s="15"/>
      <c r="G828" s="15"/>
    </row>
    <row r="829" spans="1:7" ht="15.75" customHeight="1" x14ac:dyDescent="0.3">
      <c r="A829" s="20"/>
      <c r="B829" s="21"/>
      <c r="C829" s="20"/>
      <c r="D829" s="22"/>
      <c r="E829" s="23"/>
      <c r="F829" s="15"/>
      <c r="G829" s="15"/>
    </row>
    <row r="830" spans="1:7" ht="15.75" customHeight="1" x14ac:dyDescent="0.3">
      <c r="A830" s="20"/>
      <c r="B830" s="21"/>
      <c r="C830" s="20"/>
      <c r="D830" s="22"/>
      <c r="E830" s="23"/>
      <c r="F830" s="15"/>
      <c r="G830" s="15"/>
    </row>
    <row r="831" spans="1:7" ht="15.75" customHeight="1" x14ac:dyDescent="0.3">
      <c r="A831" s="20"/>
      <c r="B831" s="21"/>
      <c r="C831" s="20"/>
      <c r="D831" s="22"/>
      <c r="E831" s="23"/>
      <c r="F831" s="15"/>
      <c r="G831" s="15"/>
    </row>
    <row r="832" spans="1:7" ht="15.75" customHeight="1" x14ac:dyDescent="0.3">
      <c r="A832" s="20"/>
      <c r="B832" s="21"/>
      <c r="C832" s="20"/>
      <c r="D832" s="22"/>
      <c r="E832" s="23"/>
      <c r="F832" s="15"/>
      <c r="G832" s="15"/>
    </row>
    <row r="833" spans="1:7" ht="15.75" customHeight="1" x14ac:dyDescent="0.3">
      <c r="A833" s="20"/>
      <c r="B833" s="21"/>
      <c r="C833" s="20"/>
      <c r="D833" s="22"/>
      <c r="E833" s="23"/>
      <c r="F833" s="15"/>
      <c r="G833" s="15"/>
    </row>
    <row r="834" spans="1:7" ht="15.75" customHeight="1" x14ac:dyDescent="0.3">
      <c r="A834" s="20"/>
      <c r="B834" s="21"/>
      <c r="C834" s="20"/>
      <c r="D834" s="22"/>
      <c r="E834" s="23"/>
      <c r="F834" s="15"/>
      <c r="G834" s="15"/>
    </row>
    <row r="835" spans="1:7" ht="15.75" customHeight="1" x14ac:dyDescent="0.3">
      <c r="A835" s="20"/>
      <c r="B835" s="21"/>
      <c r="C835" s="20"/>
      <c r="D835" s="22"/>
      <c r="E835" s="23"/>
      <c r="F835" s="15"/>
      <c r="G835" s="15"/>
    </row>
    <row r="836" spans="1:7" ht="15.75" customHeight="1" x14ac:dyDescent="0.3">
      <c r="A836" s="20"/>
      <c r="B836" s="21"/>
      <c r="C836" s="20"/>
      <c r="D836" s="22"/>
      <c r="E836" s="23"/>
      <c r="F836" s="15"/>
      <c r="G836" s="15"/>
    </row>
    <row r="837" spans="1:7" ht="15.75" customHeight="1" x14ac:dyDescent="0.3">
      <c r="A837" s="20"/>
      <c r="B837" s="21"/>
      <c r="C837" s="20"/>
      <c r="D837" s="22"/>
      <c r="E837" s="23"/>
      <c r="F837" s="15"/>
      <c r="G837" s="15"/>
    </row>
    <row r="838" spans="1:7" ht="15.75" customHeight="1" x14ac:dyDescent="0.3">
      <c r="A838" s="20"/>
      <c r="B838" s="21"/>
      <c r="C838" s="20"/>
      <c r="D838" s="22"/>
      <c r="E838" s="23"/>
      <c r="F838" s="15"/>
      <c r="G838" s="15"/>
    </row>
    <row r="839" spans="1:7" ht="15.75" customHeight="1" x14ac:dyDescent="0.3">
      <c r="A839" s="20"/>
      <c r="B839" s="21"/>
      <c r="C839" s="20"/>
      <c r="D839" s="22"/>
      <c r="E839" s="23"/>
      <c r="F839" s="15"/>
      <c r="G839" s="15"/>
    </row>
    <row r="840" spans="1:7" ht="15.75" customHeight="1" x14ac:dyDescent="0.3">
      <c r="A840" s="20"/>
      <c r="B840" s="21"/>
      <c r="C840" s="20"/>
      <c r="D840" s="22"/>
      <c r="E840" s="23"/>
      <c r="F840" s="15"/>
      <c r="G840" s="15"/>
    </row>
    <row r="841" spans="1:7" ht="15.75" customHeight="1" x14ac:dyDescent="0.3">
      <c r="A841" s="20"/>
      <c r="B841" s="21"/>
      <c r="C841" s="20"/>
      <c r="D841" s="22"/>
      <c r="E841" s="23"/>
      <c r="F841" s="15"/>
      <c r="G841" s="15"/>
    </row>
    <row r="842" spans="1:7" ht="15.75" customHeight="1" x14ac:dyDescent="0.3">
      <c r="A842" s="20"/>
      <c r="B842" s="21"/>
      <c r="C842" s="20"/>
      <c r="D842" s="22"/>
      <c r="E842" s="23"/>
      <c r="F842" s="15"/>
      <c r="G842" s="15"/>
    </row>
    <row r="843" spans="1:7" ht="15.75" customHeight="1" x14ac:dyDescent="0.3">
      <c r="A843" s="20"/>
      <c r="B843" s="21"/>
      <c r="C843" s="20"/>
      <c r="D843" s="22"/>
      <c r="E843" s="23"/>
      <c r="F843" s="15"/>
      <c r="G843" s="15"/>
    </row>
    <row r="844" spans="1:7" ht="15.75" customHeight="1" x14ac:dyDescent="0.3">
      <c r="A844" s="20"/>
      <c r="B844" s="21"/>
      <c r="C844" s="20"/>
      <c r="D844" s="22"/>
      <c r="E844" s="23"/>
      <c r="F844" s="15"/>
      <c r="G844" s="15"/>
    </row>
    <row r="845" spans="1:7" ht="15.75" customHeight="1" x14ac:dyDescent="0.3">
      <c r="A845" s="20"/>
      <c r="B845" s="21"/>
      <c r="C845" s="20"/>
      <c r="D845" s="22"/>
      <c r="E845" s="23"/>
      <c r="F845" s="15"/>
      <c r="G845" s="15"/>
    </row>
    <row r="846" spans="1:7" ht="15.75" customHeight="1" x14ac:dyDescent="0.3">
      <c r="A846" s="20"/>
      <c r="B846" s="21"/>
      <c r="C846" s="20"/>
      <c r="D846" s="22"/>
      <c r="E846" s="23"/>
      <c r="F846" s="15"/>
      <c r="G846" s="15"/>
    </row>
    <row r="847" spans="1:7" ht="15.75" customHeight="1" x14ac:dyDescent="0.3">
      <c r="A847" s="20"/>
      <c r="B847" s="21"/>
      <c r="C847" s="20"/>
      <c r="D847" s="22"/>
      <c r="E847" s="23"/>
      <c r="F847" s="15"/>
      <c r="G847" s="15"/>
    </row>
    <row r="848" spans="1:7" ht="15.75" customHeight="1" x14ac:dyDescent="0.3">
      <c r="A848" s="20"/>
      <c r="B848" s="21"/>
      <c r="C848" s="20"/>
      <c r="D848" s="22"/>
      <c r="E848" s="23"/>
      <c r="F848" s="15"/>
      <c r="G848" s="15"/>
    </row>
    <row r="849" spans="1:7" ht="15.75" customHeight="1" x14ac:dyDescent="0.3">
      <c r="A849" s="20"/>
      <c r="B849" s="21"/>
      <c r="C849" s="20"/>
      <c r="D849" s="22"/>
      <c r="E849" s="23"/>
      <c r="F849" s="15"/>
      <c r="G849" s="15"/>
    </row>
    <row r="850" spans="1:7" ht="15.75" customHeight="1" x14ac:dyDescent="0.3">
      <c r="A850" s="20"/>
      <c r="B850" s="21"/>
      <c r="C850" s="20"/>
      <c r="D850" s="22"/>
      <c r="E850" s="23"/>
      <c r="F850" s="15"/>
      <c r="G850" s="15"/>
    </row>
    <row r="851" spans="1:7" ht="15.75" customHeight="1" x14ac:dyDescent="0.3">
      <c r="A851" s="20"/>
      <c r="B851" s="21"/>
      <c r="C851" s="20"/>
      <c r="D851" s="22"/>
      <c r="E851" s="23"/>
      <c r="F851" s="15"/>
      <c r="G851" s="15"/>
    </row>
    <row r="852" spans="1:7" ht="15.75" customHeight="1" x14ac:dyDescent="0.3">
      <c r="A852" s="20"/>
      <c r="B852" s="21"/>
      <c r="C852" s="20"/>
      <c r="D852" s="22"/>
      <c r="E852" s="23"/>
      <c r="F852" s="15"/>
      <c r="G852" s="15"/>
    </row>
    <row r="853" spans="1:7" ht="15.75" customHeight="1" x14ac:dyDescent="0.3">
      <c r="A853" s="20"/>
      <c r="B853" s="21"/>
      <c r="C853" s="20"/>
      <c r="D853" s="22"/>
      <c r="E853" s="23"/>
      <c r="F853" s="15"/>
      <c r="G853" s="15"/>
    </row>
    <row r="854" spans="1:7" ht="15.75" customHeight="1" x14ac:dyDescent="0.3">
      <c r="A854" s="20"/>
      <c r="B854" s="21"/>
      <c r="C854" s="20"/>
      <c r="D854" s="22"/>
      <c r="E854" s="23"/>
      <c r="F854" s="15"/>
      <c r="G854" s="15"/>
    </row>
    <row r="855" spans="1:7" ht="15.75" customHeight="1" x14ac:dyDescent="0.3">
      <c r="A855" s="20"/>
      <c r="B855" s="21"/>
      <c r="C855" s="20"/>
      <c r="D855" s="22"/>
      <c r="E855" s="23"/>
      <c r="F855" s="15"/>
      <c r="G855" s="15"/>
    </row>
    <row r="856" spans="1:7" ht="15.75" customHeight="1" x14ac:dyDescent="0.3">
      <c r="A856" s="20"/>
      <c r="B856" s="21"/>
      <c r="C856" s="20"/>
      <c r="D856" s="22"/>
      <c r="E856" s="23"/>
      <c r="F856" s="15"/>
      <c r="G856" s="15"/>
    </row>
    <row r="857" spans="1:7" ht="15.75" customHeight="1" x14ac:dyDescent="0.3">
      <c r="A857" s="20"/>
      <c r="B857" s="21"/>
      <c r="C857" s="20"/>
      <c r="D857" s="22"/>
      <c r="E857" s="23"/>
      <c r="F857" s="15"/>
      <c r="G857" s="15"/>
    </row>
    <row r="858" spans="1:7" ht="15.75" customHeight="1" x14ac:dyDescent="0.3">
      <c r="A858" s="20"/>
      <c r="B858" s="21"/>
      <c r="C858" s="20"/>
      <c r="D858" s="22"/>
      <c r="E858" s="23"/>
      <c r="F858" s="15"/>
      <c r="G858" s="15"/>
    </row>
    <row r="859" spans="1:7" ht="15.75" customHeight="1" x14ac:dyDescent="0.3">
      <c r="A859" s="20"/>
      <c r="B859" s="21"/>
      <c r="C859" s="20"/>
      <c r="D859" s="22"/>
      <c r="E859" s="23"/>
      <c r="F859" s="15"/>
      <c r="G859" s="15"/>
    </row>
    <row r="860" spans="1:7" ht="15.75" customHeight="1" x14ac:dyDescent="0.3">
      <c r="A860" s="20"/>
      <c r="B860" s="21"/>
      <c r="C860" s="20"/>
      <c r="D860" s="22"/>
      <c r="E860" s="23"/>
      <c r="F860" s="15"/>
      <c r="G860" s="15"/>
    </row>
    <row r="861" spans="1:7" ht="15.75" customHeight="1" x14ac:dyDescent="0.3">
      <c r="A861" s="20"/>
      <c r="B861" s="21"/>
      <c r="C861" s="20"/>
      <c r="D861" s="22"/>
      <c r="E861" s="23"/>
      <c r="F861" s="15"/>
      <c r="G861" s="15"/>
    </row>
    <row r="862" spans="1:7" ht="15.75" customHeight="1" x14ac:dyDescent="0.3">
      <c r="A862" s="20"/>
      <c r="B862" s="21"/>
      <c r="C862" s="20"/>
      <c r="D862" s="22"/>
      <c r="E862" s="23"/>
      <c r="F862" s="15"/>
      <c r="G862" s="15"/>
    </row>
    <row r="863" spans="1:7" ht="15.75" customHeight="1" x14ac:dyDescent="0.3">
      <c r="A863" s="20"/>
      <c r="B863" s="21"/>
      <c r="C863" s="20"/>
      <c r="D863" s="22"/>
      <c r="E863" s="23"/>
      <c r="F863" s="15"/>
      <c r="G863" s="15"/>
    </row>
    <row r="864" spans="1:7" ht="15.75" customHeight="1" x14ac:dyDescent="0.3">
      <c r="A864" s="20"/>
      <c r="B864" s="21"/>
      <c r="C864" s="20"/>
      <c r="D864" s="22"/>
      <c r="E864" s="23"/>
      <c r="F864" s="15"/>
      <c r="G864" s="15"/>
    </row>
    <row r="865" spans="1:7" ht="15.75" customHeight="1" x14ac:dyDescent="0.3">
      <c r="A865" s="20"/>
      <c r="B865" s="21"/>
      <c r="C865" s="20"/>
      <c r="D865" s="22"/>
      <c r="E865" s="23"/>
      <c r="F865" s="15"/>
      <c r="G865" s="15"/>
    </row>
    <row r="866" spans="1:7" ht="15.75" customHeight="1" x14ac:dyDescent="0.3">
      <c r="A866" s="20"/>
      <c r="B866" s="21"/>
      <c r="C866" s="20"/>
      <c r="D866" s="22"/>
      <c r="E866" s="23"/>
      <c r="F866" s="15"/>
      <c r="G866" s="15"/>
    </row>
    <row r="867" spans="1:7" ht="15.75" customHeight="1" x14ac:dyDescent="0.3">
      <c r="A867" s="20"/>
      <c r="B867" s="21"/>
      <c r="C867" s="20"/>
      <c r="D867" s="22"/>
      <c r="E867" s="23"/>
      <c r="F867" s="15"/>
      <c r="G867" s="15"/>
    </row>
    <row r="868" spans="1:7" ht="15.75" customHeight="1" x14ac:dyDescent="0.3">
      <c r="A868" s="20"/>
      <c r="B868" s="21"/>
      <c r="C868" s="20"/>
      <c r="D868" s="22"/>
      <c r="E868" s="23"/>
      <c r="F868" s="15"/>
      <c r="G868" s="15"/>
    </row>
    <row r="869" spans="1:7" ht="15.75" customHeight="1" x14ac:dyDescent="0.3">
      <c r="A869" s="20"/>
      <c r="B869" s="21"/>
      <c r="C869" s="20"/>
      <c r="D869" s="22"/>
      <c r="E869" s="23"/>
      <c r="F869" s="15"/>
      <c r="G869" s="15"/>
    </row>
    <row r="870" spans="1:7" ht="15.75" customHeight="1" x14ac:dyDescent="0.3">
      <c r="A870" s="20"/>
      <c r="B870" s="21"/>
      <c r="C870" s="20"/>
      <c r="D870" s="22"/>
      <c r="E870" s="23"/>
      <c r="F870" s="15"/>
      <c r="G870" s="15"/>
    </row>
    <row r="871" spans="1:7" ht="15.75" customHeight="1" x14ac:dyDescent="0.3">
      <c r="A871" s="20"/>
      <c r="B871" s="21"/>
      <c r="C871" s="20"/>
      <c r="D871" s="22"/>
      <c r="E871" s="23"/>
      <c r="F871" s="15"/>
      <c r="G871" s="15"/>
    </row>
    <row r="872" spans="1:7" ht="15.75" customHeight="1" x14ac:dyDescent="0.3">
      <c r="A872" s="20"/>
      <c r="B872" s="21"/>
      <c r="C872" s="20"/>
      <c r="D872" s="22"/>
      <c r="E872" s="23"/>
      <c r="F872" s="15"/>
      <c r="G872" s="15"/>
    </row>
    <row r="873" spans="1:7" ht="15.75" customHeight="1" x14ac:dyDescent="0.3">
      <c r="A873" s="20"/>
      <c r="B873" s="21"/>
      <c r="C873" s="20"/>
      <c r="D873" s="22"/>
      <c r="E873" s="23"/>
      <c r="F873" s="15"/>
      <c r="G873" s="15"/>
    </row>
    <row r="874" spans="1:7" ht="15.75" customHeight="1" x14ac:dyDescent="0.3">
      <c r="A874" s="20"/>
      <c r="B874" s="21"/>
      <c r="C874" s="20"/>
      <c r="D874" s="22"/>
      <c r="E874" s="23"/>
      <c r="F874" s="15"/>
      <c r="G874" s="15"/>
    </row>
    <row r="875" spans="1:7" ht="15.75" customHeight="1" x14ac:dyDescent="0.3">
      <c r="A875" s="20"/>
      <c r="B875" s="21"/>
      <c r="C875" s="20"/>
      <c r="D875" s="22"/>
      <c r="E875" s="23"/>
      <c r="F875" s="15"/>
      <c r="G875" s="15"/>
    </row>
    <row r="876" spans="1:7" ht="15.75" customHeight="1" x14ac:dyDescent="0.3">
      <c r="A876" s="20"/>
      <c r="B876" s="21"/>
      <c r="C876" s="20"/>
      <c r="D876" s="22"/>
      <c r="E876" s="23"/>
      <c r="F876" s="15"/>
      <c r="G876" s="15"/>
    </row>
    <row r="877" spans="1:7" ht="15.75" customHeight="1" x14ac:dyDescent="0.3">
      <c r="A877" s="20"/>
      <c r="B877" s="21"/>
      <c r="C877" s="20"/>
      <c r="D877" s="22"/>
      <c r="E877" s="23"/>
      <c r="F877" s="15"/>
      <c r="G877" s="15"/>
    </row>
    <row r="878" spans="1:7" ht="15.75" customHeight="1" x14ac:dyDescent="0.3">
      <c r="A878" s="20"/>
      <c r="B878" s="21"/>
      <c r="C878" s="20"/>
      <c r="D878" s="22"/>
      <c r="E878" s="23"/>
      <c r="F878" s="15"/>
      <c r="G878" s="15"/>
    </row>
    <row r="879" spans="1:7" ht="15.75" customHeight="1" x14ac:dyDescent="0.3">
      <c r="A879" s="20"/>
      <c r="B879" s="21"/>
      <c r="C879" s="20"/>
      <c r="D879" s="22"/>
      <c r="E879" s="23"/>
      <c r="F879" s="15"/>
      <c r="G879" s="15"/>
    </row>
    <row r="880" spans="1:7" ht="15.75" customHeight="1" x14ac:dyDescent="0.3">
      <c r="A880" s="20"/>
      <c r="B880" s="21"/>
      <c r="C880" s="20"/>
      <c r="D880" s="22"/>
      <c r="E880" s="23"/>
      <c r="F880" s="15"/>
      <c r="G880" s="15"/>
    </row>
    <row r="881" spans="1:7" ht="15.75" customHeight="1" x14ac:dyDescent="0.3">
      <c r="A881" s="20"/>
      <c r="B881" s="21"/>
      <c r="C881" s="20"/>
      <c r="D881" s="22"/>
      <c r="E881" s="23"/>
      <c r="F881" s="15"/>
      <c r="G881" s="15"/>
    </row>
    <row r="882" spans="1:7" ht="15.75" customHeight="1" x14ac:dyDescent="0.3">
      <c r="A882" s="20"/>
      <c r="B882" s="21"/>
      <c r="C882" s="20"/>
      <c r="D882" s="22"/>
      <c r="E882" s="23"/>
      <c r="F882" s="15"/>
      <c r="G882" s="15"/>
    </row>
    <row r="883" spans="1:7" ht="15.75" customHeight="1" x14ac:dyDescent="0.3">
      <c r="A883" s="20"/>
      <c r="B883" s="21"/>
      <c r="C883" s="20"/>
      <c r="D883" s="22"/>
      <c r="E883" s="23"/>
      <c r="F883" s="15"/>
      <c r="G883" s="15"/>
    </row>
    <row r="884" spans="1:7" ht="15.75" customHeight="1" x14ac:dyDescent="0.3">
      <c r="A884" s="20"/>
      <c r="B884" s="21"/>
      <c r="C884" s="20"/>
      <c r="D884" s="22"/>
      <c r="E884" s="23"/>
      <c r="F884" s="15"/>
      <c r="G884" s="15"/>
    </row>
    <row r="885" spans="1:7" ht="15.75" customHeight="1" x14ac:dyDescent="0.3">
      <c r="A885" s="20"/>
      <c r="B885" s="21"/>
      <c r="C885" s="20"/>
      <c r="D885" s="22"/>
      <c r="E885" s="23"/>
      <c r="F885" s="15"/>
      <c r="G885" s="15"/>
    </row>
    <row r="886" spans="1:7" ht="15.75" customHeight="1" x14ac:dyDescent="0.3">
      <c r="A886" s="20"/>
      <c r="B886" s="21"/>
      <c r="C886" s="20"/>
      <c r="D886" s="22"/>
      <c r="E886" s="23"/>
      <c r="F886" s="15"/>
      <c r="G886" s="15"/>
    </row>
    <row r="887" spans="1:7" ht="15.75" customHeight="1" x14ac:dyDescent="0.3">
      <c r="A887" s="20"/>
      <c r="B887" s="21"/>
      <c r="C887" s="20"/>
      <c r="D887" s="22"/>
      <c r="E887" s="23"/>
      <c r="F887" s="15"/>
      <c r="G887" s="15"/>
    </row>
    <row r="888" spans="1:7" ht="15.75" customHeight="1" x14ac:dyDescent="0.3">
      <c r="A888" s="20"/>
      <c r="B888" s="21"/>
      <c r="C888" s="20"/>
      <c r="D888" s="22"/>
      <c r="E888" s="23"/>
      <c r="F888" s="15"/>
      <c r="G888" s="15"/>
    </row>
    <row r="889" spans="1:7" ht="15.75" customHeight="1" x14ac:dyDescent="0.3">
      <c r="A889" s="20"/>
      <c r="B889" s="21"/>
      <c r="C889" s="20"/>
      <c r="D889" s="22"/>
      <c r="E889" s="23"/>
      <c r="F889" s="15"/>
      <c r="G889" s="15"/>
    </row>
    <row r="890" spans="1:7" ht="15.75" customHeight="1" x14ac:dyDescent="0.3">
      <c r="A890" s="20"/>
      <c r="B890" s="21"/>
      <c r="C890" s="20"/>
      <c r="D890" s="22"/>
      <c r="E890" s="23"/>
      <c r="F890" s="15"/>
      <c r="G890" s="15"/>
    </row>
    <row r="891" spans="1:7" ht="15.75" customHeight="1" x14ac:dyDescent="0.3">
      <c r="A891" s="20"/>
      <c r="B891" s="21"/>
      <c r="C891" s="20"/>
      <c r="D891" s="22"/>
      <c r="E891" s="23"/>
      <c r="F891" s="15"/>
      <c r="G891" s="15"/>
    </row>
    <row r="892" spans="1:7" ht="15.75" customHeight="1" x14ac:dyDescent="0.3">
      <c r="A892" s="20"/>
      <c r="B892" s="21"/>
      <c r="C892" s="20"/>
      <c r="D892" s="22"/>
      <c r="E892" s="23"/>
      <c r="F892" s="15"/>
      <c r="G892" s="15"/>
    </row>
    <row r="893" spans="1:7" ht="15.75" customHeight="1" x14ac:dyDescent="0.3">
      <c r="A893" s="20"/>
      <c r="B893" s="21"/>
      <c r="C893" s="20"/>
      <c r="D893" s="22"/>
      <c r="E893" s="23"/>
      <c r="F893" s="15"/>
      <c r="G893" s="15"/>
    </row>
    <row r="894" spans="1:7" ht="15.75" customHeight="1" x14ac:dyDescent="0.3">
      <c r="A894" s="20"/>
      <c r="B894" s="21"/>
      <c r="C894" s="20"/>
      <c r="D894" s="22"/>
      <c r="E894" s="23"/>
      <c r="F894" s="15"/>
      <c r="G894" s="15"/>
    </row>
    <row r="895" spans="1:7" ht="15.75" customHeight="1" x14ac:dyDescent="0.3">
      <c r="A895" s="20"/>
      <c r="B895" s="21"/>
      <c r="C895" s="20"/>
      <c r="D895" s="22"/>
      <c r="E895" s="23"/>
      <c r="F895" s="15"/>
      <c r="G895" s="15"/>
    </row>
    <row r="896" spans="1:7" ht="15.75" customHeight="1" x14ac:dyDescent="0.3">
      <c r="A896" s="20"/>
      <c r="B896" s="21"/>
      <c r="C896" s="20"/>
      <c r="D896" s="22"/>
      <c r="E896" s="23"/>
      <c r="F896" s="15"/>
      <c r="G896" s="15"/>
    </row>
    <row r="897" spans="1:7" ht="15.75" customHeight="1" x14ac:dyDescent="0.3">
      <c r="A897" s="20"/>
      <c r="B897" s="21"/>
      <c r="C897" s="20"/>
      <c r="D897" s="22"/>
      <c r="E897" s="23"/>
      <c r="F897" s="15"/>
      <c r="G897" s="15"/>
    </row>
    <row r="898" spans="1:7" ht="15.75" customHeight="1" x14ac:dyDescent="0.3">
      <c r="A898" s="20"/>
      <c r="B898" s="21"/>
      <c r="C898" s="20"/>
      <c r="D898" s="22"/>
      <c r="E898" s="23"/>
      <c r="F898" s="15"/>
      <c r="G898" s="15"/>
    </row>
    <row r="899" spans="1:7" ht="15.75" customHeight="1" x14ac:dyDescent="0.3">
      <c r="A899" s="20"/>
      <c r="B899" s="21"/>
      <c r="C899" s="20"/>
      <c r="D899" s="22"/>
      <c r="E899" s="23"/>
      <c r="F899" s="15"/>
      <c r="G899" s="15"/>
    </row>
    <row r="900" spans="1:7" ht="15.75" customHeight="1" x14ac:dyDescent="0.3">
      <c r="A900" s="20"/>
      <c r="B900" s="21"/>
      <c r="C900" s="20"/>
      <c r="D900" s="22"/>
      <c r="E900" s="23"/>
      <c r="F900" s="15"/>
      <c r="G900" s="15"/>
    </row>
    <row r="901" spans="1:7" ht="15.75" customHeight="1" x14ac:dyDescent="0.3">
      <c r="A901" s="20"/>
      <c r="B901" s="21"/>
      <c r="C901" s="20"/>
      <c r="D901" s="22"/>
      <c r="E901" s="23"/>
      <c r="F901" s="15"/>
      <c r="G901" s="15"/>
    </row>
    <row r="902" spans="1:7" ht="15.75" customHeight="1" x14ac:dyDescent="0.3">
      <c r="A902" s="20"/>
      <c r="B902" s="21"/>
      <c r="C902" s="20"/>
      <c r="D902" s="22"/>
      <c r="E902" s="23"/>
      <c r="F902" s="15"/>
      <c r="G902" s="15"/>
    </row>
    <row r="903" spans="1:7" ht="15.75" customHeight="1" x14ac:dyDescent="0.3">
      <c r="A903" s="20"/>
      <c r="B903" s="21"/>
      <c r="C903" s="20"/>
      <c r="D903" s="22"/>
      <c r="E903" s="23"/>
      <c r="F903" s="15"/>
      <c r="G903" s="15"/>
    </row>
    <row r="904" spans="1:7" ht="15.75" customHeight="1" x14ac:dyDescent="0.3">
      <c r="A904" s="20"/>
      <c r="B904" s="21"/>
      <c r="C904" s="20"/>
      <c r="D904" s="22"/>
      <c r="E904" s="23"/>
      <c r="F904" s="15"/>
      <c r="G904" s="15"/>
    </row>
    <row r="905" spans="1:7" ht="15.75" customHeight="1" x14ac:dyDescent="0.3">
      <c r="A905" s="20"/>
      <c r="B905" s="21"/>
      <c r="C905" s="20"/>
      <c r="D905" s="22"/>
      <c r="E905" s="23"/>
      <c r="F905" s="15"/>
      <c r="G905" s="15"/>
    </row>
    <row r="906" spans="1:7" ht="15.75" customHeight="1" x14ac:dyDescent="0.3">
      <c r="A906" s="20"/>
      <c r="B906" s="21"/>
      <c r="C906" s="20"/>
      <c r="D906" s="22"/>
      <c r="E906" s="23"/>
      <c r="F906" s="15"/>
      <c r="G906" s="15"/>
    </row>
    <row r="907" spans="1:7" ht="15.75" customHeight="1" x14ac:dyDescent="0.3">
      <c r="A907" s="20"/>
      <c r="B907" s="21"/>
      <c r="C907" s="20"/>
      <c r="D907" s="22"/>
      <c r="E907" s="23"/>
      <c r="F907" s="15"/>
      <c r="G907" s="15"/>
    </row>
    <row r="908" spans="1:7" ht="15.75" customHeight="1" x14ac:dyDescent="0.3">
      <c r="A908" s="20"/>
      <c r="B908" s="21"/>
      <c r="C908" s="20"/>
      <c r="D908" s="22"/>
      <c r="E908" s="23"/>
      <c r="F908" s="15"/>
      <c r="G908" s="15"/>
    </row>
    <row r="909" spans="1:7" ht="15.75" customHeight="1" x14ac:dyDescent="0.3">
      <c r="A909" s="20"/>
      <c r="B909" s="21"/>
      <c r="C909" s="20"/>
      <c r="D909" s="22"/>
      <c r="E909" s="23"/>
      <c r="F909" s="15"/>
      <c r="G909" s="15"/>
    </row>
    <row r="910" spans="1:7" ht="15.75" customHeight="1" x14ac:dyDescent="0.3">
      <c r="A910" s="20"/>
      <c r="B910" s="21"/>
      <c r="C910" s="20"/>
      <c r="D910" s="22"/>
      <c r="E910" s="23"/>
      <c r="F910" s="15"/>
      <c r="G910" s="15"/>
    </row>
    <row r="911" spans="1:7" ht="15.75" customHeight="1" x14ac:dyDescent="0.3">
      <c r="A911" s="20"/>
      <c r="B911" s="21"/>
      <c r="C911" s="20"/>
      <c r="D911" s="22"/>
      <c r="E911" s="23"/>
      <c r="F911" s="15"/>
      <c r="G911" s="15"/>
    </row>
    <row r="912" spans="1:7" ht="15.75" customHeight="1" x14ac:dyDescent="0.3">
      <c r="A912" s="20"/>
      <c r="B912" s="21"/>
      <c r="C912" s="20"/>
      <c r="D912" s="22"/>
      <c r="E912" s="23"/>
      <c r="F912" s="15"/>
      <c r="G912" s="15"/>
    </row>
    <row r="913" spans="1:7" ht="15.75" customHeight="1" x14ac:dyDescent="0.3">
      <c r="A913" s="20"/>
      <c r="B913" s="21"/>
      <c r="C913" s="20"/>
      <c r="D913" s="22"/>
      <c r="E913" s="23"/>
      <c r="F913" s="15"/>
      <c r="G913" s="15"/>
    </row>
    <row r="914" spans="1:7" ht="15.75" customHeight="1" x14ac:dyDescent="0.3">
      <c r="A914" s="20"/>
      <c r="B914" s="21"/>
      <c r="C914" s="20"/>
      <c r="D914" s="22"/>
      <c r="E914" s="23"/>
      <c r="F914" s="15"/>
      <c r="G914" s="15"/>
    </row>
    <row r="915" spans="1:7" ht="15.75" customHeight="1" x14ac:dyDescent="0.3">
      <c r="A915" s="20"/>
      <c r="B915" s="21"/>
      <c r="C915" s="20"/>
      <c r="D915" s="22"/>
      <c r="E915" s="23"/>
      <c r="F915" s="15"/>
      <c r="G915" s="15"/>
    </row>
    <row r="916" spans="1:7" ht="15.75" customHeight="1" x14ac:dyDescent="0.3">
      <c r="A916" s="20"/>
      <c r="B916" s="21"/>
      <c r="C916" s="20"/>
      <c r="D916" s="22"/>
      <c r="E916" s="23"/>
      <c r="F916" s="15"/>
      <c r="G916" s="15"/>
    </row>
    <row r="917" spans="1:7" ht="15.75" customHeight="1" x14ac:dyDescent="0.3">
      <c r="A917" s="20"/>
      <c r="B917" s="21"/>
      <c r="C917" s="20"/>
      <c r="D917" s="22"/>
      <c r="E917" s="23"/>
      <c r="F917" s="15"/>
      <c r="G917" s="15"/>
    </row>
    <row r="918" spans="1:7" ht="15.75" customHeight="1" x14ac:dyDescent="0.3">
      <c r="A918" s="20"/>
      <c r="B918" s="21"/>
      <c r="C918" s="20"/>
      <c r="D918" s="22"/>
      <c r="E918" s="23"/>
      <c r="F918" s="15"/>
      <c r="G918" s="15"/>
    </row>
    <row r="919" spans="1:7" ht="15.75" customHeight="1" x14ac:dyDescent="0.3">
      <c r="A919" s="20"/>
      <c r="B919" s="21"/>
      <c r="C919" s="20"/>
      <c r="D919" s="22"/>
      <c r="E919" s="23"/>
      <c r="F919" s="15"/>
      <c r="G919" s="15"/>
    </row>
    <row r="920" spans="1:7" ht="15.75" customHeight="1" x14ac:dyDescent="0.3">
      <c r="A920" s="20"/>
      <c r="B920" s="21"/>
      <c r="C920" s="20"/>
      <c r="D920" s="22"/>
      <c r="E920" s="23"/>
      <c r="F920" s="15"/>
      <c r="G920" s="15"/>
    </row>
    <row r="921" spans="1:7" ht="15.75" customHeight="1" x14ac:dyDescent="0.3">
      <c r="A921" s="20"/>
      <c r="B921" s="21"/>
      <c r="C921" s="20"/>
      <c r="D921" s="22"/>
      <c r="E921" s="23"/>
      <c r="F921" s="15"/>
      <c r="G921" s="15"/>
    </row>
    <row r="922" spans="1:7" ht="15.75" customHeight="1" x14ac:dyDescent="0.3">
      <c r="A922" s="20"/>
      <c r="B922" s="21"/>
      <c r="C922" s="20"/>
      <c r="D922" s="22"/>
      <c r="E922" s="23"/>
      <c r="F922" s="15"/>
      <c r="G922" s="15"/>
    </row>
    <row r="923" spans="1:7" ht="15.75" customHeight="1" x14ac:dyDescent="0.3">
      <c r="A923" s="20"/>
      <c r="B923" s="21"/>
      <c r="C923" s="20"/>
      <c r="D923" s="22"/>
      <c r="E923" s="23"/>
      <c r="F923" s="15"/>
      <c r="G923" s="15"/>
    </row>
    <row r="924" spans="1:7" ht="15.75" customHeight="1" x14ac:dyDescent="0.3">
      <c r="A924" s="20"/>
      <c r="B924" s="21"/>
      <c r="C924" s="20"/>
      <c r="D924" s="22"/>
      <c r="E924" s="23"/>
      <c r="F924" s="15"/>
      <c r="G924" s="15"/>
    </row>
    <row r="925" spans="1:7" ht="15.75" customHeight="1" x14ac:dyDescent="0.3">
      <c r="A925" s="20"/>
      <c r="B925" s="21"/>
      <c r="C925" s="20"/>
      <c r="D925" s="22"/>
      <c r="E925" s="23"/>
      <c r="F925" s="15"/>
      <c r="G925" s="15"/>
    </row>
    <row r="926" spans="1:7" ht="15.75" customHeight="1" x14ac:dyDescent="0.3">
      <c r="A926" s="20"/>
      <c r="B926" s="21"/>
      <c r="C926" s="20"/>
      <c r="D926" s="22"/>
      <c r="E926" s="23"/>
      <c r="F926" s="15"/>
      <c r="G926" s="15"/>
    </row>
    <row r="927" spans="1:7" ht="15.75" customHeight="1" x14ac:dyDescent="0.3">
      <c r="A927" s="20"/>
      <c r="B927" s="21"/>
      <c r="C927" s="20"/>
      <c r="D927" s="22"/>
      <c r="E927" s="23"/>
      <c r="F927" s="15"/>
      <c r="G927" s="15"/>
    </row>
    <row r="928" spans="1:7" ht="15.75" customHeight="1" x14ac:dyDescent="0.3">
      <c r="A928" s="20"/>
      <c r="B928" s="21"/>
      <c r="C928" s="20"/>
      <c r="D928" s="22"/>
      <c r="E928" s="23"/>
      <c r="F928" s="15"/>
      <c r="G928" s="15"/>
    </row>
    <row r="929" spans="1:7" ht="15.75" customHeight="1" x14ac:dyDescent="0.3">
      <c r="A929" s="20"/>
      <c r="B929" s="21"/>
      <c r="C929" s="20"/>
      <c r="D929" s="22"/>
      <c r="E929" s="23"/>
      <c r="F929" s="15"/>
      <c r="G929" s="15"/>
    </row>
    <row r="930" spans="1:7" ht="15.75" customHeight="1" x14ac:dyDescent="0.3">
      <c r="A930" s="20"/>
      <c r="B930" s="21"/>
      <c r="C930" s="20"/>
      <c r="D930" s="22"/>
      <c r="E930" s="23"/>
      <c r="F930" s="15"/>
      <c r="G930" s="15"/>
    </row>
    <row r="931" spans="1:7" ht="15.75" customHeight="1" x14ac:dyDescent="0.3">
      <c r="A931" s="20"/>
      <c r="B931" s="21"/>
      <c r="C931" s="20"/>
      <c r="D931" s="22"/>
      <c r="E931" s="23"/>
      <c r="F931" s="15"/>
      <c r="G931" s="15"/>
    </row>
    <row r="932" spans="1:7" ht="15.75" customHeight="1" x14ac:dyDescent="0.3">
      <c r="A932" s="20"/>
      <c r="B932" s="21"/>
      <c r="C932" s="20"/>
      <c r="D932" s="22"/>
      <c r="E932" s="23"/>
      <c r="F932" s="15"/>
      <c r="G932" s="15"/>
    </row>
    <row r="933" spans="1:7" ht="15.75" customHeight="1" x14ac:dyDescent="0.3">
      <c r="A933" s="20"/>
      <c r="B933" s="21"/>
      <c r="C933" s="20"/>
      <c r="D933" s="22"/>
      <c r="E933" s="23"/>
      <c r="F933" s="15"/>
      <c r="G933" s="15"/>
    </row>
    <row r="934" spans="1:7" ht="15.75" customHeight="1" x14ac:dyDescent="0.3">
      <c r="A934" s="20"/>
      <c r="B934" s="21"/>
      <c r="C934" s="20"/>
      <c r="D934" s="22"/>
      <c r="E934" s="23"/>
      <c r="F934" s="15"/>
      <c r="G934" s="15"/>
    </row>
    <row r="935" spans="1:7" ht="15.75" customHeight="1" x14ac:dyDescent="0.3">
      <c r="A935" s="20"/>
      <c r="B935" s="21"/>
      <c r="C935" s="20"/>
      <c r="D935" s="22"/>
      <c r="E935" s="23"/>
      <c r="F935" s="15"/>
      <c r="G935" s="15"/>
    </row>
    <row r="936" spans="1:7" ht="15.75" customHeight="1" x14ac:dyDescent="0.3">
      <c r="A936" s="20"/>
      <c r="B936" s="21"/>
      <c r="C936" s="20"/>
      <c r="D936" s="22"/>
      <c r="E936" s="23"/>
      <c r="F936" s="15"/>
      <c r="G936" s="15"/>
    </row>
    <row r="937" spans="1:7" ht="15.75" customHeight="1" x14ac:dyDescent="0.3">
      <c r="A937" s="20"/>
      <c r="B937" s="21"/>
      <c r="C937" s="20"/>
      <c r="D937" s="22"/>
      <c r="E937" s="23"/>
      <c r="F937" s="15"/>
      <c r="G937" s="15"/>
    </row>
    <row r="938" spans="1:7" ht="15.75" customHeight="1" x14ac:dyDescent="0.3">
      <c r="A938" s="20"/>
      <c r="B938" s="21"/>
      <c r="C938" s="20"/>
      <c r="D938" s="22"/>
      <c r="E938" s="23"/>
      <c r="F938" s="15"/>
      <c r="G938" s="15"/>
    </row>
    <row r="939" spans="1:7" ht="15.75" customHeight="1" x14ac:dyDescent="0.3">
      <c r="A939" s="20"/>
      <c r="B939" s="21"/>
      <c r="C939" s="20"/>
      <c r="D939" s="22"/>
      <c r="E939" s="23"/>
      <c r="F939" s="15"/>
      <c r="G939" s="15"/>
    </row>
    <row r="940" spans="1:7" ht="15.75" customHeight="1" x14ac:dyDescent="0.3">
      <c r="A940" s="20"/>
      <c r="B940" s="21"/>
      <c r="C940" s="20"/>
      <c r="D940" s="22"/>
      <c r="E940" s="23"/>
      <c r="F940" s="15"/>
      <c r="G940" s="15"/>
    </row>
    <row r="941" spans="1:7" ht="15.75" customHeight="1" x14ac:dyDescent="0.3">
      <c r="A941" s="20"/>
      <c r="B941" s="21"/>
      <c r="C941" s="20"/>
      <c r="D941" s="22"/>
      <c r="E941" s="23"/>
      <c r="F941" s="15"/>
      <c r="G941" s="15"/>
    </row>
    <row r="942" spans="1:7" ht="15.75" customHeight="1" x14ac:dyDescent="0.3">
      <c r="A942" s="20"/>
      <c r="B942" s="21"/>
      <c r="C942" s="20"/>
      <c r="D942" s="22"/>
      <c r="E942" s="23"/>
      <c r="F942" s="15"/>
      <c r="G942" s="15"/>
    </row>
    <row r="943" spans="1:7" ht="15.75" customHeight="1" x14ac:dyDescent="0.3">
      <c r="A943" s="20"/>
      <c r="B943" s="21"/>
      <c r="C943" s="20"/>
      <c r="D943" s="22"/>
      <c r="E943" s="23"/>
      <c r="F943" s="15"/>
      <c r="G943" s="15"/>
    </row>
    <row r="944" spans="1:7" ht="15.75" customHeight="1" x14ac:dyDescent="0.3">
      <c r="A944" s="20"/>
      <c r="B944" s="21"/>
      <c r="C944" s="20"/>
      <c r="D944" s="22"/>
      <c r="E944" s="23"/>
      <c r="F944" s="15"/>
      <c r="G944" s="15"/>
    </row>
    <row r="945" spans="1:7" ht="15.75" customHeight="1" x14ac:dyDescent="0.3">
      <c r="A945" s="20"/>
      <c r="B945" s="21"/>
      <c r="C945" s="20"/>
      <c r="D945" s="22"/>
      <c r="E945" s="23"/>
      <c r="F945" s="15"/>
      <c r="G945" s="15"/>
    </row>
    <row r="946" spans="1:7" ht="15.75" customHeight="1" x14ac:dyDescent="0.3">
      <c r="A946" s="20"/>
      <c r="B946" s="21"/>
      <c r="C946" s="20"/>
      <c r="D946" s="22"/>
      <c r="E946" s="23"/>
      <c r="F946" s="15"/>
      <c r="G946" s="15"/>
    </row>
    <row r="947" spans="1:7" ht="15.75" customHeight="1" x14ac:dyDescent="0.3">
      <c r="A947" s="20"/>
      <c r="B947" s="21"/>
      <c r="C947" s="20"/>
      <c r="D947" s="22"/>
      <c r="E947" s="23"/>
      <c r="F947" s="15"/>
      <c r="G947" s="15"/>
    </row>
    <row r="948" spans="1:7" ht="15.75" customHeight="1" x14ac:dyDescent="0.3">
      <c r="A948" s="20"/>
      <c r="B948" s="21"/>
      <c r="C948" s="20"/>
      <c r="D948" s="22"/>
      <c r="E948" s="23"/>
      <c r="F948" s="15"/>
      <c r="G948" s="15"/>
    </row>
    <row r="949" spans="1:7" ht="15.75" customHeight="1" x14ac:dyDescent="0.3">
      <c r="A949" s="20"/>
      <c r="B949" s="21"/>
      <c r="C949" s="20"/>
      <c r="D949" s="22"/>
      <c r="E949" s="23"/>
      <c r="F949" s="15"/>
      <c r="G949" s="15"/>
    </row>
    <row r="950" spans="1:7" ht="15.75" customHeight="1" x14ac:dyDescent="0.3">
      <c r="A950" s="20"/>
      <c r="B950" s="21"/>
      <c r="C950" s="20"/>
      <c r="D950" s="22"/>
      <c r="E950" s="23"/>
      <c r="F950" s="15"/>
      <c r="G950" s="15"/>
    </row>
    <row r="951" spans="1:7" ht="15.75" customHeight="1" x14ac:dyDescent="0.3">
      <c r="A951" s="20"/>
      <c r="B951" s="21"/>
      <c r="C951" s="20"/>
      <c r="D951" s="22"/>
      <c r="E951" s="23"/>
      <c r="F951" s="15"/>
      <c r="G951" s="15"/>
    </row>
    <row r="952" spans="1:7" ht="15.75" customHeight="1" x14ac:dyDescent="0.3">
      <c r="A952" s="20"/>
      <c r="B952" s="21"/>
      <c r="C952" s="20"/>
      <c r="D952" s="22"/>
      <c r="E952" s="23"/>
      <c r="F952" s="15"/>
      <c r="G952" s="15"/>
    </row>
    <row r="953" spans="1:7" ht="15.75" customHeight="1" x14ac:dyDescent="0.3">
      <c r="A953" s="20"/>
      <c r="B953" s="21"/>
      <c r="C953" s="20"/>
      <c r="D953" s="22"/>
      <c r="E953" s="23"/>
      <c r="F953" s="15"/>
      <c r="G953" s="15"/>
    </row>
    <row r="954" spans="1:7" ht="15.75" customHeight="1" x14ac:dyDescent="0.3">
      <c r="A954" s="20"/>
      <c r="B954" s="21"/>
      <c r="C954" s="20"/>
      <c r="D954" s="22"/>
      <c r="E954" s="23"/>
      <c r="F954" s="15"/>
      <c r="G954" s="15"/>
    </row>
    <row r="955" spans="1:7" ht="15.75" customHeight="1" x14ac:dyDescent="0.3">
      <c r="A955" s="20"/>
      <c r="B955" s="21"/>
      <c r="C955" s="20"/>
      <c r="D955" s="22"/>
      <c r="E955" s="23"/>
      <c r="F955" s="15"/>
      <c r="G955" s="15"/>
    </row>
    <row r="956" spans="1:7" ht="15.75" customHeight="1" x14ac:dyDescent="0.3">
      <c r="A956" s="20"/>
      <c r="B956" s="21"/>
      <c r="C956" s="20"/>
      <c r="D956" s="22"/>
      <c r="E956" s="23"/>
      <c r="F956" s="15"/>
      <c r="G956" s="15"/>
    </row>
    <row r="957" spans="1:7" ht="15.75" customHeight="1" x14ac:dyDescent="0.3">
      <c r="A957" s="20"/>
      <c r="B957" s="21"/>
      <c r="C957" s="20"/>
      <c r="D957" s="22"/>
      <c r="E957" s="23"/>
      <c r="F957" s="15"/>
      <c r="G957" s="15"/>
    </row>
    <row r="958" spans="1:7" ht="15.75" customHeight="1" x14ac:dyDescent="0.3">
      <c r="A958" s="20"/>
      <c r="B958" s="21"/>
      <c r="C958" s="20"/>
      <c r="D958" s="22"/>
      <c r="E958" s="23"/>
      <c r="F958" s="15"/>
      <c r="G958" s="15"/>
    </row>
    <row r="959" spans="1:7" ht="15.75" customHeight="1" x14ac:dyDescent="0.3">
      <c r="A959" s="20"/>
      <c r="B959" s="21"/>
      <c r="C959" s="20"/>
      <c r="D959" s="22"/>
      <c r="E959" s="23"/>
      <c r="F959" s="15"/>
      <c r="G959" s="15"/>
    </row>
    <row r="960" spans="1:7" ht="15.75" customHeight="1" x14ac:dyDescent="0.3">
      <c r="A960" s="20"/>
      <c r="B960" s="21"/>
      <c r="C960" s="20"/>
      <c r="D960" s="22"/>
      <c r="E960" s="23"/>
      <c r="F960" s="15"/>
      <c r="G960" s="15"/>
    </row>
    <row r="961" spans="1:7" ht="15.75" customHeight="1" x14ac:dyDescent="0.3">
      <c r="A961" s="20"/>
      <c r="B961" s="21"/>
      <c r="C961" s="20"/>
      <c r="D961" s="22"/>
      <c r="E961" s="23"/>
      <c r="F961" s="15"/>
      <c r="G961" s="15"/>
    </row>
    <row r="962" spans="1:7" ht="15.75" customHeight="1" x14ac:dyDescent="0.3">
      <c r="A962" s="20"/>
      <c r="B962" s="21"/>
      <c r="C962" s="20"/>
      <c r="D962" s="22"/>
      <c r="E962" s="23"/>
      <c r="F962" s="15"/>
      <c r="G962" s="15"/>
    </row>
    <row r="963" spans="1:7" ht="15.75" customHeight="1" x14ac:dyDescent="0.3">
      <c r="A963" s="20"/>
      <c r="B963" s="21"/>
      <c r="C963" s="20"/>
      <c r="D963" s="22"/>
      <c r="E963" s="23"/>
      <c r="F963" s="15"/>
      <c r="G963" s="15"/>
    </row>
    <row r="964" spans="1:7" ht="15.75" customHeight="1" x14ac:dyDescent="0.3">
      <c r="A964" s="20"/>
      <c r="B964" s="21"/>
      <c r="C964" s="20"/>
      <c r="D964" s="22"/>
      <c r="E964" s="23"/>
      <c r="F964" s="15"/>
      <c r="G964" s="15"/>
    </row>
    <row r="965" spans="1:7" ht="15.75" customHeight="1" x14ac:dyDescent="0.3">
      <c r="A965" s="20"/>
      <c r="B965" s="21"/>
      <c r="C965" s="20"/>
      <c r="D965" s="22"/>
      <c r="E965" s="23"/>
      <c r="F965" s="15"/>
      <c r="G965" s="15"/>
    </row>
    <row r="966" spans="1:7" ht="15.75" customHeight="1" x14ac:dyDescent="0.3">
      <c r="A966" s="20"/>
      <c r="B966" s="21"/>
      <c r="C966" s="20"/>
      <c r="D966" s="22"/>
      <c r="E966" s="23"/>
      <c r="F966" s="15"/>
      <c r="G966" s="15"/>
    </row>
    <row r="967" spans="1:7" ht="15.75" customHeight="1" x14ac:dyDescent="0.3">
      <c r="A967" s="20"/>
      <c r="B967" s="21"/>
      <c r="C967" s="20"/>
      <c r="D967" s="22"/>
      <c r="E967" s="23"/>
      <c r="F967" s="15"/>
      <c r="G967" s="15"/>
    </row>
    <row r="968" spans="1:7" ht="15.75" customHeight="1" x14ac:dyDescent="0.3">
      <c r="A968" s="20"/>
      <c r="B968" s="21"/>
      <c r="C968" s="20"/>
      <c r="D968" s="22"/>
      <c r="E968" s="23"/>
      <c r="F968" s="15"/>
      <c r="G968" s="15"/>
    </row>
    <row r="969" spans="1:7" ht="15.75" customHeight="1" x14ac:dyDescent="0.3">
      <c r="A969" s="20"/>
      <c r="B969" s="21"/>
      <c r="C969" s="20"/>
      <c r="D969" s="22"/>
      <c r="E969" s="23"/>
      <c r="F969" s="15"/>
      <c r="G969" s="15"/>
    </row>
    <row r="970" spans="1:7" ht="15.75" customHeight="1" x14ac:dyDescent="0.3">
      <c r="A970" s="20"/>
      <c r="B970" s="21"/>
      <c r="C970" s="20"/>
      <c r="D970" s="22"/>
      <c r="E970" s="23"/>
      <c r="F970" s="15"/>
      <c r="G970" s="15"/>
    </row>
    <row r="971" spans="1:7" ht="15.75" customHeight="1" x14ac:dyDescent="0.3">
      <c r="A971" s="20"/>
      <c r="B971" s="21"/>
      <c r="C971" s="20"/>
      <c r="D971" s="22"/>
      <c r="E971" s="23"/>
      <c r="F971" s="15"/>
      <c r="G971" s="15"/>
    </row>
    <row r="972" spans="1:7" ht="15.75" customHeight="1" x14ac:dyDescent="0.3">
      <c r="A972" s="20"/>
      <c r="B972" s="21"/>
      <c r="C972" s="20"/>
      <c r="D972" s="22"/>
      <c r="E972" s="23"/>
      <c r="F972" s="15"/>
      <c r="G972" s="15"/>
    </row>
    <row r="973" spans="1:7" ht="15.75" customHeight="1" x14ac:dyDescent="0.3">
      <c r="A973" s="20"/>
      <c r="B973" s="21"/>
      <c r="C973" s="20"/>
      <c r="D973" s="22"/>
      <c r="E973" s="23"/>
      <c r="F973" s="15"/>
      <c r="G973" s="15"/>
    </row>
    <row r="974" spans="1:7" ht="15.75" customHeight="1" x14ac:dyDescent="0.3">
      <c r="A974" s="20"/>
      <c r="B974" s="21"/>
      <c r="C974" s="20"/>
      <c r="D974" s="22"/>
      <c r="E974" s="23"/>
      <c r="F974" s="15"/>
      <c r="G974" s="15"/>
    </row>
    <row r="975" spans="1:7" ht="15.75" customHeight="1" x14ac:dyDescent="0.3">
      <c r="A975" s="20"/>
      <c r="B975" s="21"/>
      <c r="C975" s="20"/>
      <c r="D975" s="22"/>
      <c r="E975" s="23"/>
      <c r="F975" s="15"/>
      <c r="G975" s="15"/>
    </row>
    <row r="976" spans="1:7" ht="15.75" customHeight="1" x14ac:dyDescent="0.3">
      <c r="A976" s="20"/>
      <c r="B976" s="21"/>
      <c r="C976" s="20"/>
      <c r="D976" s="22"/>
      <c r="E976" s="23"/>
      <c r="F976" s="15"/>
      <c r="G976" s="15"/>
    </row>
    <row r="977" spans="1:7" ht="15.75" customHeight="1" x14ac:dyDescent="0.3">
      <c r="A977" s="20"/>
      <c r="B977" s="21"/>
      <c r="C977" s="20"/>
      <c r="D977" s="22"/>
      <c r="E977" s="23"/>
      <c r="F977" s="15"/>
      <c r="G977" s="15"/>
    </row>
    <row r="978" spans="1:7" ht="15.75" customHeight="1" x14ac:dyDescent="0.3">
      <c r="A978" s="20"/>
      <c r="B978" s="21"/>
      <c r="C978" s="20"/>
      <c r="D978" s="22"/>
      <c r="E978" s="23"/>
      <c r="F978" s="15"/>
      <c r="G978" s="15"/>
    </row>
    <row r="979" spans="1:7" ht="15.75" customHeight="1" x14ac:dyDescent="0.3">
      <c r="A979" s="20"/>
      <c r="B979" s="21"/>
      <c r="C979" s="20"/>
      <c r="D979" s="22"/>
      <c r="E979" s="23"/>
      <c r="F979" s="15"/>
      <c r="G979" s="15"/>
    </row>
    <row r="980" spans="1:7" ht="15.75" customHeight="1" x14ac:dyDescent="0.3">
      <c r="A980" s="20"/>
      <c r="B980" s="21"/>
      <c r="C980" s="20"/>
      <c r="D980" s="22"/>
      <c r="E980" s="23"/>
      <c r="F980" s="15"/>
      <c r="G980" s="15"/>
    </row>
    <row r="981" spans="1:7" ht="15.75" customHeight="1" x14ac:dyDescent="0.3">
      <c r="A981" s="20"/>
      <c r="B981" s="21"/>
      <c r="C981" s="20"/>
      <c r="D981" s="22"/>
      <c r="E981" s="23"/>
      <c r="F981" s="15"/>
      <c r="G981" s="15"/>
    </row>
    <row r="982" spans="1:7" ht="15.75" customHeight="1" x14ac:dyDescent="0.3">
      <c r="A982" s="20"/>
      <c r="B982" s="21"/>
      <c r="C982" s="20"/>
      <c r="D982" s="22"/>
      <c r="E982" s="23"/>
      <c r="F982" s="15"/>
      <c r="G982" s="15"/>
    </row>
    <row r="983" spans="1:7" ht="15.75" customHeight="1" x14ac:dyDescent="0.3">
      <c r="A983" s="20"/>
      <c r="B983" s="21"/>
      <c r="C983" s="20"/>
      <c r="D983" s="22"/>
      <c r="E983" s="23"/>
      <c r="F983" s="15"/>
      <c r="G983" s="15"/>
    </row>
    <row r="984" spans="1:7" ht="15.75" customHeight="1" x14ac:dyDescent="0.3">
      <c r="A984" s="20"/>
      <c r="B984" s="21"/>
      <c r="C984" s="20"/>
      <c r="D984" s="22"/>
      <c r="E984" s="23"/>
      <c r="F984" s="15"/>
      <c r="G984" s="15"/>
    </row>
    <row r="985" spans="1:7" ht="15.75" customHeight="1" x14ac:dyDescent="0.3">
      <c r="A985" s="20"/>
      <c r="B985" s="21"/>
      <c r="C985" s="20"/>
      <c r="D985" s="22"/>
      <c r="E985" s="23"/>
      <c r="F985" s="15"/>
      <c r="G985" s="15"/>
    </row>
    <row r="986" spans="1:7" ht="15.75" customHeight="1" x14ac:dyDescent="0.3">
      <c r="A986" s="20"/>
      <c r="B986" s="21"/>
      <c r="C986" s="20"/>
      <c r="D986" s="22"/>
      <c r="E986" s="23"/>
      <c r="F986" s="15"/>
      <c r="G986" s="15"/>
    </row>
    <row r="987" spans="1:7" ht="15.75" customHeight="1" x14ac:dyDescent="0.3">
      <c r="A987" s="20"/>
      <c r="B987" s="21"/>
      <c r="C987" s="20"/>
      <c r="D987" s="22"/>
      <c r="E987" s="23"/>
      <c r="F987" s="15"/>
      <c r="G987" s="15"/>
    </row>
    <row r="988" spans="1:7" ht="15.75" customHeight="1" x14ac:dyDescent="0.3">
      <c r="A988" s="20"/>
      <c r="B988" s="21"/>
      <c r="C988" s="20"/>
      <c r="D988" s="22"/>
      <c r="E988" s="23"/>
      <c r="F988" s="15"/>
      <c r="G988" s="15"/>
    </row>
    <row r="989" spans="1:7" ht="15.75" customHeight="1" x14ac:dyDescent="0.3">
      <c r="A989" s="20"/>
      <c r="B989" s="21"/>
      <c r="C989" s="20"/>
      <c r="D989" s="22"/>
      <c r="E989" s="23"/>
      <c r="F989" s="15"/>
      <c r="G989" s="15"/>
    </row>
    <row r="990" spans="1:7" ht="15.75" customHeight="1" x14ac:dyDescent="0.3">
      <c r="A990" s="20"/>
      <c r="B990" s="21"/>
      <c r="C990" s="20"/>
      <c r="D990" s="22"/>
      <c r="E990" s="23"/>
      <c r="F990" s="15"/>
      <c r="G990" s="15"/>
    </row>
    <row r="991" spans="1:7" ht="15.75" customHeight="1" x14ac:dyDescent="0.3">
      <c r="A991" s="20"/>
      <c r="B991" s="21"/>
      <c r="C991" s="20"/>
      <c r="D991" s="22"/>
      <c r="E991" s="23"/>
      <c r="F991" s="15"/>
      <c r="G991" s="15"/>
    </row>
    <row r="992" spans="1:7" ht="15.75" customHeight="1" x14ac:dyDescent="0.3">
      <c r="A992" s="20"/>
      <c r="B992" s="21"/>
      <c r="C992" s="20"/>
      <c r="D992" s="22"/>
      <c r="E992" s="23"/>
      <c r="F992" s="15"/>
      <c r="G992" s="15"/>
    </row>
    <row r="993" spans="1:7" ht="15.75" customHeight="1" x14ac:dyDescent="0.3">
      <c r="A993" s="20"/>
      <c r="B993" s="21"/>
      <c r="C993" s="20"/>
      <c r="D993" s="22"/>
      <c r="E993" s="23"/>
      <c r="F993" s="15"/>
      <c r="G993" s="15"/>
    </row>
    <row r="994" spans="1:7" ht="15.75" customHeight="1" x14ac:dyDescent="0.3">
      <c r="A994" s="20"/>
      <c r="B994" s="21"/>
      <c r="C994" s="20"/>
      <c r="D994" s="22"/>
      <c r="E994" s="23"/>
      <c r="F994" s="15"/>
      <c r="G994" s="15"/>
    </row>
    <row r="995" spans="1:7" ht="15.75" customHeight="1" x14ac:dyDescent="0.3">
      <c r="A995" s="20"/>
      <c r="B995" s="21"/>
      <c r="C995" s="20"/>
      <c r="D995" s="22"/>
      <c r="E995" s="23"/>
      <c r="F995" s="15"/>
      <c r="G995" s="15"/>
    </row>
    <row r="996" spans="1:7" ht="15.75" customHeight="1" x14ac:dyDescent="0.3">
      <c r="A996" s="20"/>
      <c r="B996" s="21"/>
      <c r="C996" s="20"/>
      <c r="D996" s="22"/>
      <c r="E996" s="23"/>
      <c r="F996" s="15"/>
      <c r="G996" s="15"/>
    </row>
    <row r="997" spans="1:7" ht="15.75" customHeight="1" x14ac:dyDescent="0.3">
      <c r="A997" s="20"/>
      <c r="B997" s="21"/>
      <c r="C997" s="20"/>
      <c r="D997" s="22"/>
      <c r="E997" s="23"/>
      <c r="F997" s="15"/>
      <c r="G997" s="15"/>
    </row>
    <row r="998" spans="1:7" ht="15.75" customHeight="1" x14ac:dyDescent="0.3">
      <c r="A998" s="20"/>
      <c r="B998" s="21"/>
      <c r="C998" s="20"/>
      <c r="D998" s="22"/>
      <c r="E998" s="23"/>
      <c r="F998" s="15"/>
      <c r="G998" s="15"/>
    </row>
    <row r="999" spans="1:7" ht="15.75" customHeight="1" x14ac:dyDescent="0.3">
      <c r="A999" s="20"/>
      <c r="B999" s="21"/>
      <c r="C999" s="20"/>
      <c r="D999" s="22"/>
      <c r="E999" s="23"/>
      <c r="F999" s="15"/>
      <c r="G999" s="15"/>
    </row>
    <row r="1000" spans="1:7" ht="15.75" customHeight="1" x14ac:dyDescent="0.3">
      <c r="A1000" s="20"/>
      <c r="B1000" s="21"/>
      <c r="C1000" s="20"/>
      <c r="D1000" s="22"/>
      <c r="E1000" s="23"/>
      <c r="F1000" s="15"/>
      <c r="G1000" s="15"/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000"/>
  <sheetViews>
    <sheetView tabSelected="1" topLeftCell="A14" workbookViewId="0">
      <selection activeCell="L27" sqref="L27"/>
    </sheetView>
  </sheetViews>
  <sheetFormatPr defaultColWidth="12.59765625" defaultRowHeight="15" customHeight="1" x14ac:dyDescent="0.25"/>
  <cols>
    <col min="1" max="1" width="15.09765625" customWidth="1"/>
    <col min="2" max="2" width="15.3984375" customWidth="1"/>
    <col min="3" max="3" width="15.19921875" customWidth="1"/>
    <col min="4" max="4" width="16.09765625" customWidth="1"/>
    <col min="5" max="5" width="19.19921875" customWidth="1"/>
    <col min="6" max="6" width="15.09765625" customWidth="1"/>
    <col min="7" max="7" width="12.3984375" customWidth="1"/>
    <col min="8" max="26" width="7.59765625" customWidth="1"/>
  </cols>
  <sheetData>
    <row r="1" spans="1:7" ht="14.4" x14ac:dyDescent="0.3">
      <c r="A1" s="45" t="s">
        <v>39</v>
      </c>
      <c r="B1" s="45" t="s">
        <v>46</v>
      </c>
      <c r="C1" s="45" t="s">
        <v>40</v>
      </c>
      <c r="D1" s="45" t="s">
        <v>41</v>
      </c>
      <c r="E1" s="45" t="s">
        <v>42</v>
      </c>
      <c r="F1" s="45" t="s">
        <v>43</v>
      </c>
      <c r="G1" s="45" t="s">
        <v>44</v>
      </c>
    </row>
    <row r="2" spans="1:7" ht="14.4" x14ac:dyDescent="0.3">
      <c r="A2" s="46">
        <v>102.550003</v>
      </c>
      <c r="B2" s="47">
        <v>107.900002</v>
      </c>
      <c r="C2" s="48">
        <f t="shared" ref="C2:C246" si="0">LN(B3/B2)</f>
        <v>-2.486641823727918E-2</v>
      </c>
      <c r="D2" s="51">
        <f t="shared" ref="D2:D246" si="1">LN(B3/B2)</f>
        <v>-2.486641823727918E-2</v>
      </c>
      <c r="E2" s="24">
        <f t="shared" ref="E2:E246" si="2">C2+D2</f>
        <v>-4.973283647455836E-2</v>
      </c>
      <c r="F2" s="49">
        <f>VAR(E2:E246)</f>
        <v>2.6845759893066889E-3</v>
      </c>
      <c r="G2" s="49">
        <f>CORREL(A2:A247,B2:B247)</f>
        <v>-0.34797826827373801</v>
      </c>
    </row>
    <row r="3" spans="1:7" ht="14.4" x14ac:dyDescent="0.3">
      <c r="A3" s="46">
        <v>102.5</v>
      </c>
      <c r="B3" s="47">
        <v>105.25</v>
      </c>
      <c r="C3" s="48">
        <f t="shared" si="0"/>
        <v>1.9290205033155212E-2</v>
      </c>
      <c r="D3" s="51">
        <f t="shared" si="1"/>
        <v>1.9290205033155212E-2</v>
      </c>
      <c r="E3" s="24">
        <f t="shared" si="2"/>
        <v>3.8580410066310425E-2</v>
      </c>
      <c r="F3" s="49"/>
      <c r="G3" s="49"/>
    </row>
    <row r="4" spans="1:7" ht="14.4" x14ac:dyDescent="0.3">
      <c r="A4" s="46">
        <v>103.599998</v>
      </c>
      <c r="B4" s="47">
        <v>107.300003</v>
      </c>
      <c r="C4" s="48">
        <f t="shared" si="0"/>
        <v>-9.8338697911197082E-3</v>
      </c>
      <c r="D4" s="51">
        <f t="shared" si="1"/>
        <v>-9.8338697911197082E-3</v>
      </c>
      <c r="E4" s="24">
        <f t="shared" si="2"/>
        <v>-1.9667739582239416E-2</v>
      </c>
      <c r="F4" s="49"/>
      <c r="G4" s="49"/>
    </row>
    <row r="5" spans="1:7" ht="14.4" x14ac:dyDescent="0.3">
      <c r="A5" s="46">
        <v>105.599998</v>
      </c>
      <c r="B5" s="47">
        <v>106.25</v>
      </c>
      <c r="C5" s="48">
        <f t="shared" si="0"/>
        <v>-1.1834457647002796E-2</v>
      </c>
      <c r="D5" s="51">
        <f t="shared" si="1"/>
        <v>-1.1834457647002796E-2</v>
      </c>
      <c r="E5" s="24">
        <f t="shared" si="2"/>
        <v>-2.3668915294005593E-2</v>
      </c>
      <c r="F5" s="50" t="s">
        <v>14</v>
      </c>
      <c r="G5" s="50">
        <f>AVERAGE(E2:E246)</f>
        <v>-3.4453253410320229E-3</v>
      </c>
    </row>
    <row r="6" spans="1:7" ht="14.4" x14ac:dyDescent="0.3">
      <c r="A6" s="46">
        <v>102.300003</v>
      </c>
      <c r="B6" s="47">
        <v>105</v>
      </c>
      <c r="C6" s="48">
        <f t="shared" si="0"/>
        <v>-4.1318149330730976E-2</v>
      </c>
      <c r="D6" s="51">
        <f t="shared" si="1"/>
        <v>-4.1318149330730976E-2</v>
      </c>
      <c r="E6" s="24">
        <f t="shared" si="2"/>
        <v>-8.2636298661461952E-2</v>
      </c>
      <c r="F6" s="25"/>
      <c r="G6" s="25"/>
    </row>
    <row r="7" spans="1:7" ht="14.4" x14ac:dyDescent="0.3">
      <c r="A7" s="46">
        <v>98.949996999999996</v>
      </c>
      <c r="B7" s="47">
        <v>100.75</v>
      </c>
      <c r="C7" s="48">
        <f t="shared" si="0"/>
        <v>-0.11061280701763855</v>
      </c>
      <c r="D7" s="51">
        <f t="shared" si="1"/>
        <v>-0.11061280701763855</v>
      </c>
      <c r="E7" s="24">
        <f t="shared" si="2"/>
        <v>-0.2212256140352771</v>
      </c>
      <c r="F7" s="25"/>
      <c r="G7" s="25"/>
    </row>
    <row r="8" spans="1:7" ht="14.4" x14ac:dyDescent="0.3">
      <c r="A8" s="46">
        <v>92.300003000000004</v>
      </c>
      <c r="B8" s="47">
        <v>90.199996999999996</v>
      </c>
      <c r="C8" s="48">
        <f t="shared" si="0"/>
        <v>8.038380505632127E-2</v>
      </c>
      <c r="D8" s="51">
        <f t="shared" si="1"/>
        <v>8.038380505632127E-2</v>
      </c>
      <c r="E8" s="24">
        <f t="shared" si="2"/>
        <v>0.16076761011264254</v>
      </c>
      <c r="F8" s="25"/>
      <c r="G8" s="25"/>
    </row>
    <row r="9" spans="1:7" ht="14.4" x14ac:dyDescent="0.3">
      <c r="A9" s="46">
        <v>91.300003000000004</v>
      </c>
      <c r="B9" s="47">
        <v>97.75</v>
      </c>
      <c r="C9" s="48">
        <f t="shared" si="0"/>
        <v>1.7241776268593065E-2</v>
      </c>
      <c r="D9" s="51">
        <f t="shared" si="1"/>
        <v>1.7241776268593065E-2</v>
      </c>
      <c r="E9" s="24">
        <f t="shared" si="2"/>
        <v>3.448355253718613E-2</v>
      </c>
      <c r="F9" s="25"/>
      <c r="G9" s="25"/>
    </row>
    <row r="10" spans="1:7" ht="14.4" x14ac:dyDescent="0.3">
      <c r="A10" s="46">
        <v>95.5</v>
      </c>
      <c r="B10" s="47">
        <v>99.449996999999996</v>
      </c>
      <c r="C10" s="48">
        <f t="shared" si="0"/>
        <v>-1.9802597130266691E-2</v>
      </c>
      <c r="D10" s="51">
        <f t="shared" si="1"/>
        <v>-1.9802597130266691E-2</v>
      </c>
      <c r="E10" s="24">
        <f t="shared" si="2"/>
        <v>-3.9605194260533383E-2</v>
      </c>
      <c r="F10" s="25"/>
      <c r="G10" s="25"/>
    </row>
    <row r="11" spans="1:7" ht="14.4" x14ac:dyDescent="0.3">
      <c r="A11" s="46">
        <v>95.150002000000001</v>
      </c>
      <c r="B11" s="47">
        <v>97.5</v>
      </c>
      <c r="C11" s="48">
        <f t="shared" si="0"/>
        <v>-1.0261468214313842E-3</v>
      </c>
      <c r="D11" s="51">
        <f t="shared" si="1"/>
        <v>-1.0261468214313842E-3</v>
      </c>
      <c r="E11" s="24">
        <f t="shared" si="2"/>
        <v>-2.0522936428627684E-3</v>
      </c>
      <c r="F11" s="25"/>
      <c r="G11" s="25"/>
    </row>
    <row r="12" spans="1:7" ht="14.4" x14ac:dyDescent="0.3">
      <c r="A12" s="46">
        <v>94.650002000000001</v>
      </c>
      <c r="B12" s="47">
        <v>97.400002000000001</v>
      </c>
      <c r="C12" s="48">
        <f t="shared" si="0"/>
        <v>5.1316398618125717E-4</v>
      </c>
      <c r="D12" s="51">
        <f t="shared" si="1"/>
        <v>5.1316398618125717E-4</v>
      </c>
      <c r="E12" s="24">
        <f t="shared" si="2"/>
        <v>1.0263279723625143E-3</v>
      </c>
      <c r="F12" s="25"/>
      <c r="G12" s="25"/>
    </row>
    <row r="13" spans="1:7" ht="14.4" x14ac:dyDescent="0.3">
      <c r="A13" s="46">
        <v>94.5</v>
      </c>
      <c r="B13" s="47">
        <v>97.449996999999996</v>
      </c>
      <c r="C13" s="48">
        <f t="shared" si="0"/>
        <v>-1.2910068681922302E-2</v>
      </c>
      <c r="D13" s="51">
        <f t="shared" si="1"/>
        <v>-1.2910068681922302E-2</v>
      </c>
      <c r="E13" s="24">
        <f t="shared" si="2"/>
        <v>-2.5820137363844604E-2</v>
      </c>
      <c r="F13" s="25"/>
      <c r="G13" s="25"/>
    </row>
    <row r="14" spans="1:7" ht="14.4" x14ac:dyDescent="0.3">
      <c r="A14" s="46">
        <v>95.550003000000004</v>
      </c>
      <c r="B14" s="47">
        <v>96.199996999999996</v>
      </c>
      <c r="C14" s="48">
        <f t="shared" si="0"/>
        <v>-5.2110593756833816E-3</v>
      </c>
      <c r="D14" s="51">
        <f t="shared" si="1"/>
        <v>-5.2110593756833816E-3</v>
      </c>
      <c r="E14" s="24">
        <f t="shared" si="2"/>
        <v>-1.0422118751366763E-2</v>
      </c>
      <c r="F14" s="25"/>
      <c r="G14" s="25"/>
    </row>
    <row r="15" spans="1:7" ht="14.4" x14ac:dyDescent="0.3">
      <c r="A15" s="46">
        <v>94.449996999999996</v>
      </c>
      <c r="B15" s="47">
        <v>95.699996999999996</v>
      </c>
      <c r="C15" s="48">
        <f t="shared" si="0"/>
        <v>1.555241349124967E-2</v>
      </c>
      <c r="D15" s="51">
        <f t="shared" si="1"/>
        <v>1.555241349124967E-2</v>
      </c>
      <c r="E15" s="24">
        <f t="shared" si="2"/>
        <v>3.1104826982499341E-2</v>
      </c>
      <c r="F15" s="25"/>
      <c r="G15" s="25"/>
    </row>
    <row r="16" spans="1:7" ht="14.4" x14ac:dyDescent="0.3">
      <c r="A16" s="46">
        <v>97.300003000000004</v>
      </c>
      <c r="B16" s="47">
        <v>97.199996999999996</v>
      </c>
      <c r="C16" s="48">
        <f t="shared" si="0"/>
        <v>-1.9216369531121488E-2</v>
      </c>
      <c r="D16" s="51">
        <f t="shared" si="1"/>
        <v>-1.9216369531121488E-2</v>
      </c>
      <c r="E16" s="24">
        <f t="shared" si="2"/>
        <v>-3.8432739062242975E-2</v>
      </c>
      <c r="F16" s="25"/>
      <c r="G16" s="25"/>
    </row>
    <row r="17" spans="1:7" ht="14.4" x14ac:dyDescent="0.3">
      <c r="A17" s="46">
        <v>96.5</v>
      </c>
      <c r="B17" s="47">
        <v>95.349997999999999</v>
      </c>
      <c r="C17" s="48">
        <f t="shared" si="0"/>
        <v>1.5719364156106131E-3</v>
      </c>
      <c r="D17" s="51">
        <f t="shared" si="1"/>
        <v>1.5719364156106131E-3</v>
      </c>
      <c r="E17" s="24">
        <f t="shared" si="2"/>
        <v>3.1438728312212262E-3</v>
      </c>
      <c r="F17" s="25"/>
      <c r="G17" s="25"/>
    </row>
    <row r="18" spans="1:7" ht="14.4" x14ac:dyDescent="0.3">
      <c r="A18" s="46">
        <v>99.300003000000004</v>
      </c>
      <c r="B18" s="47">
        <v>95.5</v>
      </c>
      <c r="C18" s="48">
        <f t="shared" si="0"/>
        <v>-4.1972989658343477E-3</v>
      </c>
      <c r="D18" s="51">
        <f t="shared" si="1"/>
        <v>-4.1972989658343477E-3</v>
      </c>
      <c r="E18" s="24">
        <f t="shared" si="2"/>
        <v>-8.3945979316686955E-3</v>
      </c>
      <c r="F18" s="25"/>
      <c r="G18" s="25"/>
    </row>
    <row r="19" spans="1:7" ht="14.4" x14ac:dyDescent="0.3">
      <c r="A19" s="46">
        <v>99.050003000000004</v>
      </c>
      <c r="B19" s="47">
        <v>95.099997999999999</v>
      </c>
      <c r="C19" s="48">
        <f t="shared" si="0"/>
        <v>-1.5785428581324228E-3</v>
      </c>
      <c r="D19" s="51">
        <f t="shared" si="1"/>
        <v>-1.5785428581324228E-3</v>
      </c>
      <c r="E19" s="24">
        <f t="shared" si="2"/>
        <v>-3.1570857162648456E-3</v>
      </c>
      <c r="F19" s="25"/>
      <c r="G19" s="25"/>
    </row>
    <row r="20" spans="1:7" ht="14.4" x14ac:dyDescent="0.3">
      <c r="A20" s="46">
        <v>101.300003</v>
      </c>
      <c r="B20" s="47">
        <v>94.949996999999996</v>
      </c>
      <c r="C20" s="48">
        <f t="shared" si="0"/>
        <v>-6.3391550458270305E-3</v>
      </c>
      <c r="D20" s="51">
        <f t="shared" si="1"/>
        <v>-6.3391550458270305E-3</v>
      </c>
      <c r="E20" s="24">
        <f t="shared" si="2"/>
        <v>-1.2678310091654061E-2</v>
      </c>
      <c r="F20" s="25"/>
      <c r="G20" s="25"/>
    </row>
    <row r="21" spans="1:7" ht="15.75" customHeight="1" x14ac:dyDescent="0.3">
      <c r="A21" s="46">
        <v>102.900002</v>
      </c>
      <c r="B21" s="47">
        <v>94.349997999999999</v>
      </c>
      <c r="C21" s="48">
        <f t="shared" si="0"/>
        <v>1.3684466178937081E-2</v>
      </c>
      <c r="D21" s="51">
        <f t="shared" si="1"/>
        <v>1.3684466178937081E-2</v>
      </c>
      <c r="E21" s="24">
        <f t="shared" si="2"/>
        <v>2.7368932357874163E-2</v>
      </c>
      <c r="F21" s="25"/>
      <c r="G21" s="25"/>
    </row>
    <row r="22" spans="1:7" ht="15.75" customHeight="1" x14ac:dyDescent="0.3">
      <c r="A22" s="46">
        <v>104.5</v>
      </c>
      <c r="B22" s="47">
        <v>95.650002000000001</v>
      </c>
      <c r="C22" s="48">
        <f t="shared" si="0"/>
        <v>-9.4538728332920399E-3</v>
      </c>
      <c r="D22" s="51">
        <f t="shared" si="1"/>
        <v>-9.4538728332920399E-3</v>
      </c>
      <c r="E22" s="24">
        <f t="shared" si="2"/>
        <v>-1.890774566658408E-2</v>
      </c>
      <c r="F22" s="25"/>
      <c r="G22" s="25"/>
    </row>
    <row r="23" spans="1:7" ht="15.75" customHeight="1" x14ac:dyDescent="0.3">
      <c r="A23" s="46">
        <v>107.900002</v>
      </c>
      <c r="B23" s="47">
        <v>94.75</v>
      </c>
      <c r="C23" s="48">
        <f t="shared" si="0"/>
        <v>-1.9180162070500151E-2</v>
      </c>
      <c r="D23" s="51">
        <f t="shared" si="1"/>
        <v>-1.9180162070500151E-2</v>
      </c>
      <c r="E23" s="24">
        <f t="shared" si="2"/>
        <v>-3.8360324141000303E-2</v>
      </c>
      <c r="F23" s="25"/>
      <c r="G23" s="25"/>
    </row>
    <row r="24" spans="1:7" ht="15.75" customHeight="1" x14ac:dyDescent="0.3">
      <c r="A24" s="46">
        <v>107.449997</v>
      </c>
      <c r="B24" s="47">
        <v>92.949996999999996</v>
      </c>
      <c r="C24" s="48">
        <f t="shared" si="0"/>
        <v>-1.1360630767608761E-2</v>
      </c>
      <c r="D24" s="51">
        <f t="shared" si="1"/>
        <v>-1.1360630767608761E-2</v>
      </c>
      <c r="E24" s="24">
        <f t="shared" si="2"/>
        <v>-2.2721261535217523E-2</v>
      </c>
      <c r="F24" s="25"/>
      <c r="G24" s="25"/>
    </row>
    <row r="25" spans="1:7" ht="15.75" customHeight="1" x14ac:dyDescent="0.3">
      <c r="A25" s="46">
        <v>106.099998</v>
      </c>
      <c r="B25" s="47">
        <v>91.900002000000001</v>
      </c>
      <c r="C25" s="48">
        <f t="shared" si="0"/>
        <v>-1.5351200418546321E-2</v>
      </c>
      <c r="D25" s="51">
        <f t="shared" si="1"/>
        <v>-1.5351200418546321E-2</v>
      </c>
      <c r="E25" s="24">
        <f t="shared" si="2"/>
        <v>-3.0702400837092643E-2</v>
      </c>
      <c r="F25" s="25"/>
      <c r="G25" s="25"/>
    </row>
    <row r="26" spans="1:7" ht="15.75" customHeight="1" x14ac:dyDescent="0.3">
      <c r="A26" s="46">
        <v>101.849998</v>
      </c>
      <c r="B26" s="47">
        <v>90.5</v>
      </c>
      <c r="C26" s="48">
        <f t="shared" si="0"/>
        <v>7.7050134796678828E-3</v>
      </c>
      <c r="D26" s="51">
        <f t="shared" si="1"/>
        <v>7.7050134796678828E-3</v>
      </c>
      <c r="E26" s="24">
        <f t="shared" si="2"/>
        <v>1.5410026959335766E-2</v>
      </c>
      <c r="F26" s="25"/>
      <c r="G26" s="25"/>
    </row>
    <row r="27" spans="1:7" ht="15.75" customHeight="1" x14ac:dyDescent="0.3">
      <c r="A27" s="46">
        <v>99</v>
      </c>
      <c r="B27" s="47">
        <v>91.199996999999996</v>
      </c>
      <c r="C27" s="48">
        <f t="shared" si="0"/>
        <v>2.704329304175181E-2</v>
      </c>
      <c r="D27" s="51">
        <f t="shared" si="1"/>
        <v>2.704329304175181E-2</v>
      </c>
      <c r="E27" s="24">
        <f t="shared" si="2"/>
        <v>5.408658608350362E-2</v>
      </c>
      <c r="F27" s="25"/>
      <c r="G27" s="25"/>
    </row>
    <row r="28" spans="1:7" ht="15.75" customHeight="1" x14ac:dyDescent="0.3">
      <c r="A28" s="46">
        <v>99.800003000000004</v>
      </c>
      <c r="B28" s="47">
        <v>93.699996999999996</v>
      </c>
      <c r="C28" s="48">
        <f t="shared" si="0"/>
        <v>-2.136720932658865E-3</v>
      </c>
      <c r="D28" s="51">
        <f t="shared" si="1"/>
        <v>-2.136720932658865E-3</v>
      </c>
      <c r="E28" s="24">
        <f t="shared" si="2"/>
        <v>-4.27344186531773E-3</v>
      </c>
      <c r="F28" s="25"/>
      <c r="G28" s="25"/>
    </row>
    <row r="29" spans="1:7" ht="15.75" customHeight="1" x14ac:dyDescent="0.3">
      <c r="A29" s="46">
        <v>100.199997</v>
      </c>
      <c r="B29" s="47">
        <v>93.5</v>
      </c>
      <c r="C29" s="48">
        <f t="shared" si="0"/>
        <v>-3.64864644600685E-2</v>
      </c>
      <c r="D29" s="51">
        <f t="shared" si="1"/>
        <v>-3.64864644600685E-2</v>
      </c>
      <c r="E29" s="24">
        <f t="shared" si="2"/>
        <v>-7.2972928920137001E-2</v>
      </c>
      <c r="F29" s="25"/>
      <c r="G29" s="25"/>
    </row>
    <row r="30" spans="1:7" ht="15.75" customHeight="1" x14ac:dyDescent="0.3">
      <c r="A30" s="46">
        <v>95.449996999999996</v>
      </c>
      <c r="B30" s="47">
        <v>90.150002000000001</v>
      </c>
      <c r="C30" s="48">
        <f t="shared" si="0"/>
        <v>-1.4525439743760823E-2</v>
      </c>
      <c r="D30" s="51">
        <f t="shared" si="1"/>
        <v>-1.4525439743760823E-2</v>
      </c>
      <c r="E30" s="24">
        <f t="shared" si="2"/>
        <v>-2.9050879487521646E-2</v>
      </c>
      <c r="F30" s="25"/>
      <c r="G30" s="25"/>
    </row>
    <row r="31" spans="1:7" ht="15.75" customHeight="1" x14ac:dyDescent="0.3">
      <c r="A31" s="46">
        <v>93.75</v>
      </c>
      <c r="B31" s="47">
        <v>88.849997999999999</v>
      </c>
      <c r="C31" s="48">
        <f t="shared" si="0"/>
        <v>-3.6096741492912886E-2</v>
      </c>
      <c r="D31" s="51">
        <f t="shared" si="1"/>
        <v>-3.6096741492912886E-2</v>
      </c>
      <c r="E31" s="24">
        <f t="shared" si="2"/>
        <v>-7.2193482985825772E-2</v>
      </c>
      <c r="F31" s="25"/>
      <c r="G31" s="25"/>
    </row>
    <row r="32" spans="1:7" ht="15.75" customHeight="1" x14ac:dyDescent="0.3">
      <c r="A32" s="46">
        <v>91.75</v>
      </c>
      <c r="B32" s="47">
        <v>85.699996999999996</v>
      </c>
      <c r="C32" s="48">
        <f t="shared" si="0"/>
        <v>-2.2419747310339695E-2</v>
      </c>
      <c r="D32" s="51">
        <f t="shared" si="1"/>
        <v>-2.2419747310339695E-2</v>
      </c>
      <c r="E32" s="24">
        <f t="shared" si="2"/>
        <v>-4.483949462067939E-2</v>
      </c>
      <c r="F32" s="25"/>
      <c r="G32" s="25"/>
    </row>
    <row r="33" spans="1:7" ht="15.75" customHeight="1" x14ac:dyDescent="0.3">
      <c r="A33" s="46">
        <v>91.400002000000001</v>
      </c>
      <c r="B33" s="47">
        <v>83.800003000000004</v>
      </c>
      <c r="C33" s="48">
        <f t="shared" si="0"/>
        <v>8.3184910755687153E-3</v>
      </c>
      <c r="D33" s="51">
        <f t="shared" si="1"/>
        <v>8.3184910755687153E-3</v>
      </c>
      <c r="E33" s="24">
        <f t="shared" si="2"/>
        <v>1.6636982151137431E-2</v>
      </c>
      <c r="F33" s="25"/>
      <c r="G33" s="25"/>
    </row>
    <row r="34" spans="1:7" ht="15.75" customHeight="1" x14ac:dyDescent="0.3">
      <c r="A34" s="46">
        <v>92.949996999999996</v>
      </c>
      <c r="B34" s="47">
        <v>84.5</v>
      </c>
      <c r="C34" s="48">
        <f t="shared" si="0"/>
        <v>1.4101256234771015E-2</v>
      </c>
      <c r="D34" s="51">
        <f t="shared" si="1"/>
        <v>1.4101256234771015E-2</v>
      </c>
      <c r="E34" s="24">
        <f t="shared" si="2"/>
        <v>2.8202512469542029E-2</v>
      </c>
      <c r="F34" s="25"/>
      <c r="G34" s="25"/>
    </row>
    <row r="35" spans="1:7" ht="15.75" customHeight="1" x14ac:dyDescent="0.3">
      <c r="A35" s="46">
        <v>91.199996999999996</v>
      </c>
      <c r="B35" s="47">
        <v>85.699996999999996</v>
      </c>
      <c r="C35" s="48">
        <f t="shared" si="0"/>
        <v>1.620407029844528E-2</v>
      </c>
      <c r="D35" s="51">
        <f t="shared" si="1"/>
        <v>1.620407029844528E-2</v>
      </c>
      <c r="E35" s="24">
        <f t="shared" si="2"/>
        <v>3.240814059689056E-2</v>
      </c>
      <c r="F35" s="25"/>
      <c r="G35" s="25"/>
    </row>
    <row r="36" spans="1:7" ht="15.75" customHeight="1" x14ac:dyDescent="0.3">
      <c r="A36" s="46">
        <v>93.949996999999996</v>
      </c>
      <c r="B36" s="47">
        <v>87.099997999999999</v>
      </c>
      <c r="C36" s="48">
        <f t="shared" si="0"/>
        <v>-4.6030117119249744E-3</v>
      </c>
      <c r="D36" s="51">
        <f t="shared" si="1"/>
        <v>-4.6030117119249744E-3</v>
      </c>
      <c r="E36" s="24">
        <f t="shared" si="2"/>
        <v>-9.2060234238499489E-3</v>
      </c>
      <c r="F36" s="25"/>
      <c r="G36" s="25"/>
    </row>
    <row r="37" spans="1:7" ht="15.75" customHeight="1" x14ac:dyDescent="0.3">
      <c r="A37" s="46">
        <v>95.300003000000004</v>
      </c>
      <c r="B37" s="47">
        <v>86.699996999999996</v>
      </c>
      <c r="C37" s="48">
        <f t="shared" si="0"/>
        <v>1.7153079814720133E-2</v>
      </c>
      <c r="D37" s="51">
        <f t="shared" si="1"/>
        <v>1.7153079814720133E-2</v>
      </c>
      <c r="E37" s="24">
        <f t="shared" si="2"/>
        <v>3.4306159629440267E-2</v>
      </c>
      <c r="F37" s="25"/>
      <c r="G37" s="25"/>
    </row>
    <row r="38" spans="1:7" ht="15.75" customHeight="1" x14ac:dyDescent="0.3">
      <c r="A38" s="46">
        <v>98.599997999999999</v>
      </c>
      <c r="B38" s="47">
        <v>88.199996999999996</v>
      </c>
      <c r="C38" s="48">
        <f t="shared" si="0"/>
        <v>4.2181648049900732E-2</v>
      </c>
      <c r="D38" s="51">
        <f t="shared" si="1"/>
        <v>4.2181648049900732E-2</v>
      </c>
      <c r="E38" s="24">
        <f t="shared" si="2"/>
        <v>8.4363296099801463E-2</v>
      </c>
      <c r="F38" s="25"/>
      <c r="G38" s="25"/>
    </row>
    <row r="39" spans="1:7" ht="15.75" customHeight="1" x14ac:dyDescent="0.3">
      <c r="A39" s="46">
        <v>99.949996999999996</v>
      </c>
      <c r="B39" s="47">
        <v>92</v>
      </c>
      <c r="C39" s="48">
        <f t="shared" si="0"/>
        <v>-1.8651083403509731E-2</v>
      </c>
      <c r="D39" s="51">
        <f t="shared" si="1"/>
        <v>-1.8651083403509731E-2</v>
      </c>
      <c r="E39" s="24">
        <f t="shared" si="2"/>
        <v>-3.7302166807019463E-2</v>
      </c>
      <c r="F39" s="25"/>
      <c r="G39" s="25"/>
    </row>
    <row r="40" spans="1:7" ht="15.75" customHeight="1" x14ac:dyDescent="0.3">
      <c r="A40" s="46">
        <v>100.800003</v>
      </c>
      <c r="B40" s="47">
        <v>90.300003000000004</v>
      </c>
      <c r="C40" s="48">
        <f t="shared" si="0"/>
        <v>-1.6750809863623005E-2</v>
      </c>
      <c r="D40" s="51">
        <f t="shared" si="1"/>
        <v>-1.6750809863623005E-2</v>
      </c>
      <c r="E40" s="24">
        <f t="shared" si="2"/>
        <v>-3.350161972724601E-2</v>
      </c>
      <c r="F40" s="25"/>
      <c r="G40" s="25"/>
    </row>
    <row r="41" spans="1:7" ht="15.75" customHeight="1" x14ac:dyDescent="0.3">
      <c r="A41" s="46">
        <v>103.349998</v>
      </c>
      <c r="B41" s="47">
        <v>88.800003000000004</v>
      </c>
      <c r="C41" s="48">
        <f t="shared" si="0"/>
        <v>1.7857605740116834E-2</v>
      </c>
      <c r="D41" s="51">
        <f t="shared" si="1"/>
        <v>1.7857605740116834E-2</v>
      </c>
      <c r="E41" s="24">
        <f t="shared" si="2"/>
        <v>3.5715211480233669E-2</v>
      </c>
      <c r="F41" s="25"/>
      <c r="G41" s="25"/>
    </row>
    <row r="42" spans="1:7" ht="15.75" customHeight="1" x14ac:dyDescent="0.3">
      <c r="A42" s="46">
        <v>102.5</v>
      </c>
      <c r="B42" s="47">
        <v>90.400002000000001</v>
      </c>
      <c r="C42" s="48">
        <f t="shared" si="0"/>
        <v>-7.7735539020906321E-3</v>
      </c>
      <c r="D42" s="51">
        <f t="shared" si="1"/>
        <v>-7.7735539020906321E-3</v>
      </c>
      <c r="E42" s="24">
        <f t="shared" si="2"/>
        <v>-1.5547107804181264E-2</v>
      </c>
      <c r="F42" s="25"/>
      <c r="G42" s="25"/>
    </row>
    <row r="43" spans="1:7" ht="15.75" customHeight="1" x14ac:dyDescent="0.3">
      <c r="A43" s="46">
        <v>100.349998</v>
      </c>
      <c r="B43" s="47">
        <v>89.699996999999996</v>
      </c>
      <c r="C43" s="48">
        <f t="shared" si="0"/>
        <v>4.4694152375187216E-2</v>
      </c>
      <c r="D43" s="51">
        <f t="shared" si="1"/>
        <v>4.4694152375187216E-2</v>
      </c>
      <c r="E43" s="24">
        <f t="shared" si="2"/>
        <v>8.9388304750374431E-2</v>
      </c>
      <c r="F43" s="25"/>
      <c r="G43" s="25"/>
    </row>
    <row r="44" spans="1:7" ht="15.75" customHeight="1" x14ac:dyDescent="0.3">
      <c r="A44" s="46">
        <v>99.400002000000001</v>
      </c>
      <c r="B44" s="47">
        <v>93.800003000000004</v>
      </c>
      <c r="C44" s="48">
        <f t="shared" si="0"/>
        <v>-2.4279584105622993E-2</v>
      </c>
      <c r="D44" s="51">
        <f t="shared" si="1"/>
        <v>-2.4279584105622993E-2</v>
      </c>
      <c r="E44" s="24">
        <f t="shared" si="2"/>
        <v>-4.8559168211245986E-2</v>
      </c>
      <c r="F44" s="25"/>
      <c r="G44" s="25"/>
    </row>
    <row r="45" spans="1:7" ht="15.75" customHeight="1" x14ac:dyDescent="0.3">
      <c r="A45" s="46">
        <v>99.25</v>
      </c>
      <c r="B45" s="47">
        <v>91.550003000000004</v>
      </c>
      <c r="C45" s="48">
        <f t="shared" si="0"/>
        <v>-2.7687260464888987E-2</v>
      </c>
      <c r="D45" s="51">
        <f t="shared" si="1"/>
        <v>-2.7687260464888987E-2</v>
      </c>
      <c r="E45" s="24">
        <f t="shared" si="2"/>
        <v>-5.5374520929777973E-2</v>
      </c>
      <c r="F45" s="25"/>
      <c r="G45" s="25"/>
    </row>
    <row r="46" spans="1:7" ht="15.75" customHeight="1" x14ac:dyDescent="0.3">
      <c r="A46" s="46">
        <v>104.849998</v>
      </c>
      <c r="B46" s="47">
        <v>89.050003000000004</v>
      </c>
      <c r="C46" s="48">
        <f t="shared" si="0"/>
        <v>1.7807915839130148E-2</v>
      </c>
      <c r="D46" s="51">
        <f t="shared" si="1"/>
        <v>1.7807915839130148E-2</v>
      </c>
      <c r="E46" s="24">
        <f t="shared" si="2"/>
        <v>3.5615831678260296E-2</v>
      </c>
      <c r="F46" s="25"/>
      <c r="G46" s="25"/>
    </row>
    <row r="47" spans="1:7" ht="15.75" customHeight="1" x14ac:dyDescent="0.3">
      <c r="A47" s="46">
        <v>103.5</v>
      </c>
      <c r="B47" s="47">
        <v>90.650002000000001</v>
      </c>
      <c r="C47" s="48">
        <f t="shared" si="0"/>
        <v>-1.5004437786661348E-2</v>
      </c>
      <c r="D47" s="51">
        <f t="shared" si="1"/>
        <v>-1.5004437786661348E-2</v>
      </c>
      <c r="E47" s="24">
        <f t="shared" si="2"/>
        <v>-3.0008875573322696E-2</v>
      </c>
      <c r="F47" s="25"/>
      <c r="G47" s="25"/>
    </row>
    <row r="48" spans="1:7" ht="15.75" customHeight="1" x14ac:dyDescent="0.3">
      <c r="A48" s="46">
        <v>115.5</v>
      </c>
      <c r="B48" s="47">
        <v>89.300003000000004</v>
      </c>
      <c r="C48" s="48">
        <f t="shared" si="0"/>
        <v>-8.9989694631938712E-3</v>
      </c>
      <c r="D48" s="51">
        <f t="shared" si="1"/>
        <v>-8.9989694631938712E-3</v>
      </c>
      <c r="E48" s="24">
        <f t="shared" si="2"/>
        <v>-1.7997938926387742E-2</v>
      </c>
      <c r="F48" s="25"/>
      <c r="G48" s="25"/>
    </row>
    <row r="49" spans="1:7" ht="15.75" customHeight="1" x14ac:dyDescent="0.3">
      <c r="A49" s="46">
        <v>112.199997</v>
      </c>
      <c r="B49" s="47">
        <v>88.5</v>
      </c>
      <c r="C49" s="48">
        <f t="shared" si="0"/>
        <v>-2.575249610241474E-2</v>
      </c>
      <c r="D49" s="51">
        <f t="shared" si="1"/>
        <v>-2.575249610241474E-2</v>
      </c>
      <c r="E49" s="24">
        <f t="shared" si="2"/>
        <v>-5.1504992204829479E-2</v>
      </c>
      <c r="F49" s="25"/>
      <c r="G49" s="25"/>
    </row>
    <row r="50" spans="1:7" ht="15.75" customHeight="1" x14ac:dyDescent="0.3">
      <c r="A50" s="46">
        <v>108.550003</v>
      </c>
      <c r="B50" s="47">
        <v>86.25</v>
      </c>
      <c r="C50" s="48">
        <f t="shared" si="0"/>
        <v>-1.7544309650909508E-2</v>
      </c>
      <c r="D50" s="51">
        <f t="shared" si="1"/>
        <v>-1.7544309650909508E-2</v>
      </c>
      <c r="E50" s="24">
        <f t="shared" si="2"/>
        <v>-3.5088619301819016E-2</v>
      </c>
      <c r="F50" s="25"/>
      <c r="G50" s="25"/>
    </row>
    <row r="51" spans="1:7" ht="15.75" customHeight="1" x14ac:dyDescent="0.3">
      <c r="A51" s="46">
        <v>114.400002</v>
      </c>
      <c r="B51" s="47">
        <v>84.75</v>
      </c>
      <c r="C51" s="48">
        <f t="shared" si="0"/>
        <v>4.7086843360998496E-3</v>
      </c>
      <c r="D51" s="51">
        <f t="shared" si="1"/>
        <v>4.7086843360998496E-3</v>
      </c>
      <c r="E51" s="24">
        <f t="shared" si="2"/>
        <v>9.4173686721996993E-3</v>
      </c>
      <c r="F51" s="25"/>
      <c r="G51" s="25"/>
    </row>
    <row r="52" spans="1:7" ht="15.75" customHeight="1" x14ac:dyDescent="0.3">
      <c r="A52" s="46">
        <v>115.349998</v>
      </c>
      <c r="B52" s="47">
        <v>85.150002000000001</v>
      </c>
      <c r="C52" s="48">
        <f t="shared" si="0"/>
        <v>1.8039418587760047E-2</v>
      </c>
      <c r="D52" s="51">
        <f t="shared" si="1"/>
        <v>1.8039418587760047E-2</v>
      </c>
      <c r="E52" s="24">
        <f t="shared" si="2"/>
        <v>3.6078837175520094E-2</v>
      </c>
      <c r="F52" s="25"/>
      <c r="G52" s="25"/>
    </row>
    <row r="53" spans="1:7" ht="15.75" customHeight="1" x14ac:dyDescent="0.3">
      <c r="A53" s="46">
        <v>120.5</v>
      </c>
      <c r="B53" s="47">
        <v>86.699996999999996</v>
      </c>
      <c r="C53" s="48">
        <f t="shared" si="0"/>
        <v>-2.2748102923859762E-2</v>
      </c>
      <c r="D53" s="51">
        <f t="shared" si="1"/>
        <v>-2.2748102923859762E-2</v>
      </c>
      <c r="E53" s="24">
        <f t="shared" si="2"/>
        <v>-4.5496205847719524E-2</v>
      </c>
      <c r="F53" s="25"/>
      <c r="G53" s="25"/>
    </row>
    <row r="54" spans="1:7" ht="15.75" customHeight="1" x14ac:dyDescent="0.3">
      <c r="A54" s="46">
        <v>118.400002</v>
      </c>
      <c r="B54" s="47">
        <v>84.75</v>
      </c>
      <c r="C54" s="48">
        <f t="shared" si="0"/>
        <v>2.3570665424895612E-3</v>
      </c>
      <c r="D54" s="51">
        <f t="shared" si="1"/>
        <v>2.3570665424895612E-3</v>
      </c>
      <c r="E54" s="24">
        <f t="shared" si="2"/>
        <v>4.7141330849791224E-3</v>
      </c>
      <c r="F54" s="25"/>
      <c r="G54" s="25"/>
    </row>
    <row r="55" spans="1:7" ht="15.75" customHeight="1" x14ac:dyDescent="0.3">
      <c r="A55" s="46">
        <v>117.650002</v>
      </c>
      <c r="B55" s="47">
        <v>84.949996999999996</v>
      </c>
      <c r="C55" s="48">
        <f t="shared" si="0"/>
        <v>-5.8869592862187425E-4</v>
      </c>
      <c r="D55" s="51">
        <f t="shared" si="1"/>
        <v>-5.8869592862187425E-4</v>
      </c>
      <c r="E55" s="24">
        <f t="shared" si="2"/>
        <v>-1.1773918572437485E-3</v>
      </c>
      <c r="F55" s="25"/>
      <c r="G55" s="25"/>
    </row>
    <row r="56" spans="1:7" ht="15.75" customHeight="1" x14ac:dyDescent="0.3">
      <c r="A56" s="46">
        <v>116.650002</v>
      </c>
      <c r="B56" s="47">
        <v>84.900002000000001</v>
      </c>
      <c r="C56" s="48">
        <f t="shared" si="0"/>
        <v>5.6110891841298464E-2</v>
      </c>
      <c r="D56" s="51">
        <f t="shared" si="1"/>
        <v>5.6110891841298464E-2</v>
      </c>
      <c r="E56" s="24">
        <f t="shared" si="2"/>
        <v>0.11222178368259693</v>
      </c>
      <c r="F56" s="25"/>
      <c r="G56" s="25"/>
    </row>
    <row r="57" spans="1:7" ht="15.75" customHeight="1" x14ac:dyDescent="0.3">
      <c r="A57" s="46">
        <v>115.800003</v>
      </c>
      <c r="B57" s="47">
        <v>89.800003000000004</v>
      </c>
      <c r="C57" s="48">
        <f t="shared" si="0"/>
        <v>8.869182258152428E-3</v>
      </c>
      <c r="D57" s="51">
        <f t="shared" si="1"/>
        <v>8.869182258152428E-3</v>
      </c>
      <c r="E57" s="24">
        <f t="shared" si="2"/>
        <v>1.7738364516304856E-2</v>
      </c>
      <c r="F57" s="25"/>
      <c r="G57" s="25"/>
    </row>
    <row r="58" spans="1:7" ht="15.75" customHeight="1" x14ac:dyDescent="0.3">
      <c r="A58" s="46">
        <v>117</v>
      </c>
      <c r="B58" s="47">
        <v>90.599997999999999</v>
      </c>
      <c r="C58" s="48">
        <f t="shared" si="0"/>
        <v>-2.9685753900601571E-2</v>
      </c>
      <c r="D58" s="51">
        <f t="shared" si="1"/>
        <v>-2.9685753900601571E-2</v>
      </c>
      <c r="E58" s="24">
        <f t="shared" si="2"/>
        <v>-5.9371507801203142E-2</v>
      </c>
      <c r="F58" s="25"/>
      <c r="G58" s="25"/>
    </row>
    <row r="59" spans="1:7" ht="15.75" customHeight="1" x14ac:dyDescent="0.3">
      <c r="A59" s="46">
        <v>118.25</v>
      </c>
      <c r="B59" s="47">
        <v>87.949996999999996</v>
      </c>
      <c r="C59" s="48">
        <f t="shared" si="0"/>
        <v>-1.8359655642141107E-2</v>
      </c>
      <c r="D59" s="51">
        <f t="shared" si="1"/>
        <v>-1.8359655642141107E-2</v>
      </c>
      <c r="E59" s="24">
        <f t="shared" si="2"/>
        <v>-3.6719311284282213E-2</v>
      </c>
      <c r="F59" s="25"/>
      <c r="G59" s="25"/>
    </row>
    <row r="60" spans="1:7" ht="15.75" customHeight="1" x14ac:dyDescent="0.3">
      <c r="A60" s="46">
        <v>122.349998</v>
      </c>
      <c r="B60" s="47">
        <v>86.349997999999999</v>
      </c>
      <c r="C60" s="48">
        <f t="shared" si="0"/>
        <v>-1.1062657217407814E-2</v>
      </c>
      <c r="D60" s="51">
        <f t="shared" si="1"/>
        <v>-1.1062657217407814E-2</v>
      </c>
      <c r="E60" s="24">
        <f t="shared" si="2"/>
        <v>-2.2125314434815628E-2</v>
      </c>
      <c r="F60" s="25"/>
      <c r="G60" s="25"/>
    </row>
    <row r="61" spans="1:7" ht="15.75" customHeight="1" x14ac:dyDescent="0.3">
      <c r="A61" s="46">
        <v>119.550003</v>
      </c>
      <c r="B61" s="47">
        <v>85.400002000000001</v>
      </c>
      <c r="C61" s="48">
        <f t="shared" si="0"/>
        <v>5.8377280593687473E-3</v>
      </c>
      <c r="D61" s="51">
        <f t="shared" si="1"/>
        <v>5.8377280593687473E-3</v>
      </c>
      <c r="E61" s="24">
        <f t="shared" si="2"/>
        <v>1.1675456118737495E-2</v>
      </c>
      <c r="F61" s="25"/>
      <c r="G61" s="25"/>
    </row>
    <row r="62" spans="1:7" ht="15.75" customHeight="1" x14ac:dyDescent="0.3">
      <c r="A62" s="46">
        <v>117</v>
      </c>
      <c r="B62" s="47">
        <v>85.900002000000001</v>
      </c>
      <c r="C62" s="48">
        <f t="shared" si="0"/>
        <v>-1.9988966654269798E-2</v>
      </c>
      <c r="D62" s="51">
        <f t="shared" si="1"/>
        <v>-1.9988966654269798E-2</v>
      </c>
      <c r="E62" s="24">
        <f t="shared" si="2"/>
        <v>-3.9977933308539597E-2</v>
      </c>
      <c r="F62" s="25"/>
      <c r="G62" s="25"/>
    </row>
    <row r="63" spans="1:7" ht="15.75" customHeight="1" x14ac:dyDescent="0.3">
      <c r="A63" s="46">
        <v>117.400002</v>
      </c>
      <c r="B63" s="47">
        <v>84.199996999999996</v>
      </c>
      <c r="C63" s="48">
        <f t="shared" si="0"/>
        <v>-1.1346756758273464E-2</v>
      </c>
      <c r="D63" s="51">
        <f t="shared" si="1"/>
        <v>-1.1346756758273464E-2</v>
      </c>
      <c r="E63" s="24">
        <f t="shared" si="2"/>
        <v>-2.2693513516546929E-2</v>
      </c>
      <c r="F63" s="25"/>
      <c r="G63" s="25"/>
    </row>
    <row r="64" spans="1:7" ht="15.75" customHeight="1" x14ac:dyDescent="0.3">
      <c r="A64" s="46">
        <v>116.849998</v>
      </c>
      <c r="B64" s="47">
        <v>83.25</v>
      </c>
      <c r="C64" s="48">
        <f t="shared" si="0"/>
        <v>-3.2349504161866743E-2</v>
      </c>
      <c r="D64" s="51">
        <f t="shared" si="1"/>
        <v>-3.2349504161866743E-2</v>
      </c>
      <c r="E64" s="24">
        <f t="shared" si="2"/>
        <v>-6.4699008323733487E-2</v>
      </c>
      <c r="F64" s="25"/>
      <c r="G64" s="25"/>
    </row>
    <row r="65" spans="1:7" ht="15.75" customHeight="1" x14ac:dyDescent="0.3">
      <c r="A65" s="46">
        <v>116.300003</v>
      </c>
      <c r="B65" s="47">
        <v>80.599997999999999</v>
      </c>
      <c r="C65" s="48">
        <f t="shared" si="0"/>
        <v>1.4778655584830783E-2</v>
      </c>
      <c r="D65" s="51">
        <f t="shared" si="1"/>
        <v>1.4778655584830783E-2</v>
      </c>
      <c r="E65" s="24">
        <f t="shared" si="2"/>
        <v>2.9557311169661565E-2</v>
      </c>
      <c r="F65" s="25"/>
      <c r="G65" s="25"/>
    </row>
    <row r="66" spans="1:7" ht="15.75" customHeight="1" x14ac:dyDescent="0.3">
      <c r="A66" s="46">
        <v>114.849998</v>
      </c>
      <c r="B66" s="47">
        <v>81.800003000000004</v>
      </c>
      <c r="C66" s="48">
        <f t="shared" si="0"/>
        <v>-3.4829427816495846E-2</v>
      </c>
      <c r="D66" s="51">
        <f t="shared" si="1"/>
        <v>-3.4829427816495846E-2</v>
      </c>
      <c r="E66" s="24">
        <f t="shared" si="2"/>
        <v>-6.9658855632991692E-2</v>
      </c>
      <c r="F66" s="25"/>
      <c r="G66" s="25"/>
    </row>
    <row r="67" spans="1:7" ht="15.75" customHeight="1" x14ac:dyDescent="0.3">
      <c r="A67" s="46">
        <v>112.199997</v>
      </c>
      <c r="B67" s="47">
        <v>79</v>
      </c>
      <c r="C67" s="48">
        <f t="shared" si="0"/>
        <v>-6.1336860366458128E-2</v>
      </c>
      <c r="D67" s="51">
        <f t="shared" si="1"/>
        <v>-6.1336860366458128E-2</v>
      </c>
      <c r="E67" s="24">
        <f t="shared" si="2"/>
        <v>-0.12267372073291626</v>
      </c>
      <c r="F67" s="25"/>
      <c r="G67" s="25"/>
    </row>
    <row r="68" spans="1:7" ht="15.75" customHeight="1" x14ac:dyDescent="0.3">
      <c r="A68" s="46">
        <v>113.25</v>
      </c>
      <c r="B68" s="47">
        <v>74.300003000000004</v>
      </c>
      <c r="C68" s="48">
        <f t="shared" si="0"/>
        <v>3.5694429753120434E-2</v>
      </c>
      <c r="D68" s="51">
        <f t="shared" si="1"/>
        <v>3.5694429753120434E-2</v>
      </c>
      <c r="E68" s="24">
        <f t="shared" si="2"/>
        <v>7.1388859506240868E-2</v>
      </c>
      <c r="F68" s="25"/>
      <c r="G68" s="25"/>
    </row>
    <row r="69" spans="1:7" ht="15.75" customHeight="1" x14ac:dyDescent="0.3">
      <c r="A69" s="46">
        <v>111.25</v>
      </c>
      <c r="B69" s="47">
        <v>77</v>
      </c>
      <c r="C69" s="48">
        <f t="shared" si="0"/>
        <v>1.1620556696959257E-2</v>
      </c>
      <c r="D69" s="51">
        <f t="shared" si="1"/>
        <v>1.1620556696959257E-2</v>
      </c>
      <c r="E69" s="24">
        <f t="shared" si="2"/>
        <v>2.3241113393918513E-2</v>
      </c>
      <c r="F69" s="25"/>
      <c r="G69" s="25"/>
    </row>
    <row r="70" spans="1:7" ht="15.75" customHeight="1" x14ac:dyDescent="0.3">
      <c r="A70" s="46">
        <v>110.300003</v>
      </c>
      <c r="B70" s="47">
        <v>77.900002000000001</v>
      </c>
      <c r="C70" s="48">
        <f t="shared" si="0"/>
        <v>-5.2036829961786595E-2</v>
      </c>
      <c r="D70" s="51">
        <f t="shared" si="1"/>
        <v>-5.2036829961786595E-2</v>
      </c>
      <c r="E70" s="24">
        <f t="shared" si="2"/>
        <v>-0.10407365992357319</v>
      </c>
      <c r="F70" s="25"/>
      <c r="G70" s="25"/>
    </row>
    <row r="71" spans="1:7" ht="15.75" customHeight="1" x14ac:dyDescent="0.3">
      <c r="A71" s="46">
        <v>106</v>
      </c>
      <c r="B71" s="47">
        <v>73.949996999999996</v>
      </c>
      <c r="C71" s="48">
        <f t="shared" si="0"/>
        <v>-1.9113127907867997E-2</v>
      </c>
      <c r="D71" s="51">
        <f t="shared" si="1"/>
        <v>-1.9113127907867997E-2</v>
      </c>
      <c r="E71" s="24">
        <f t="shared" si="2"/>
        <v>-3.8226255815735993E-2</v>
      </c>
      <c r="F71" s="25"/>
      <c r="G71" s="25"/>
    </row>
    <row r="72" spans="1:7" ht="15.75" customHeight="1" x14ac:dyDescent="0.3">
      <c r="A72" s="46">
        <v>107.699997</v>
      </c>
      <c r="B72" s="47">
        <v>72.550003000000004</v>
      </c>
      <c r="C72" s="48">
        <f t="shared" si="0"/>
        <v>-2.5123484157641623E-2</v>
      </c>
      <c r="D72" s="51">
        <f t="shared" si="1"/>
        <v>-2.5123484157641623E-2</v>
      </c>
      <c r="E72" s="24">
        <f t="shared" si="2"/>
        <v>-5.0246968315283247E-2</v>
      </c>
      <c r="F72" s="25"/>
      <c r="G72" s="25"/>
    </row>
    <row r="73" spans="1:7" ht="15.75" customHeight="1" x14ac:dyDescent="0.3">
      <c r="A73" s="46">
        <v>104</v>
      </c>
      <c r="B73" s="47">
        <v>70.75</v>
      </c>
      <c r="C73" s="48">
        <f t="shared" si="0"/>
        <v>-9.2297710134734492E-3</v>
      </c>
      <c r="D73" s="51">
        <f t="shared" si="1"/>
        <v>-9.2297710134734492E-3</v>
      </c>
      <c r="E73" s="24">
        <f t="shared" si="2"/>
        <v>-1.8459542026946898E-2</v>
      </c>
      <c r="F73" s="25"/>
      <c r="G73" s="25"/>
    </row>
    <row r="74" spans="1:7" ht="15.75" customHeight="1" x14ac:dyDescent="0.3">
      <c r="A74" s="46">
        <v>106.300003</v>
      </c>
      <c r="B74" s="47">
        <v>70.099997999999999</v>
      </c>
      <c r="C74" s="48">
        <f t="shared" si="0"/>
        <v>1.5570010773224136E-2</v>
      </c>
      <c r="D74" s="51">
        <f t="shared" si="1"/>
        <v>1.5570010773224136E-2</v>
      </c>
      <c r="E74" s="24">
        <f t="shared" si="2"/>
        <v>3.1140021546448272E-2</v>
      </c>
      <c r="F74" s="25"/>
      <c r="G74" s="25"/>
    </row>
    <row r="75" spans="1:7" ht="15.75" customHeight="1" x14ac:dyDescent="0.3">
      <c r="A75" s="46">
        <v>104.199997</v>
      </c>
      <c r="B75" s="47">
        <v>71.199996999999996</v>
      </c>
      <c r="C75" s="48">
        <f t="shared" si="0"/>
        <v>1.9472117999443071E-2</v>
      </c>
      <c r="D75" s="51">
        <f t="shared" si="1"/>
        <v>1.9472117999443071E-2</v>
      </c>
      <c r="E75" s="24">
        <f t="shared" si="2"/>
        <v>3.8944235998886141E-2</v>
      </c>
      <c r="F75" s="25"/>
      <c r="G75" s="25"/>
    </row>
    <row r="76" spans="1:7" ht="15.75" customHeight="1" x14ac:dyDescent="0.3">
      <c r="A76" s="46">
        <v>105.25</v>
      </c>
      <c r="B76" s="47">
        <v>72.599997999999999</v>
      </c>
      <c r="C76" s="48">
        <f t="shared" si="0"/>
        <v>-1.9472117999442935E-2</v>
      </c>
      <c r="D76" s="51">
        <f t="shared" si="1"/>
        <v>-1.9472117999442935E-2</v>
      </c>
      <c r="E76" s="24">
        <f t="shared" si="2"/>
        <v>-3.8944235998885871E-2</v>
      </c>
      <c r="F76" s="25"/>
      <c r="G76" s="25"/>
    </row>
    <row r="77" spans="1:7" ht="15.75" customHeight="1" x14ac:dyDescent="0.3">
      <c r="A77" s="46">
        <v>104.5</v>
      </c>
      <c r="B77" s="47">
        <v>71.199996999999996</v>
      </c>
      <c r="C77" s="48">
        <f t="shared" si="0"/>
        <v>-1.9858723534829089E-2</v>
      </c>
      <c r="D77" s="51">
        <f t="shared" si="1"/>
        <v>-1.9858723534829089E-2</v>
      </c>
      <c r="E77" s="24">
        <f t="shared" si="2"/>
        <v>-3.9717447069658178E-2</v>
      </c>
      <c r="F77" s="25"/>
      <c r="G77" s="25"/>
    </row>
    <row r="78" spans="1:7" ht="15.75" customHeight="1" x14ac:dyDescent="0.3">
      <c r="A78" s="46">
        <v>104.400002</v>
      </c>
      <c r="B78" s="47">
        <v>69.800003000000004</v>
      </c>
      <c r="C78" s="48">
        <f t="shared" si="0"/>
        <v>3.6572274267711022E-2</v>
      </c>
      <c r="D78" s="51">
        <f t="shared" si="1"/>
        <v>3.6572274267711022E-2</v>
      </c>
      <c r="E78" s="24">
        <f t="shared" si="2"/>
        <v>7.3144548535422044E-2</v>
      </c>
      <c r="F78" s="25"/>
      <c r="G78" s="25"/>
    </row>
    <row r="79" spans="1:7" ht="15.75" customHeight="1" x14ac:dyDescent="0.3">
      <c r="A79" s="46">
        <v>105.349998</v>
      </c>
      <c r="B79" s="47">
        <v>72.400002000000001</v>
      </c>
      <c r="C79" s="48">
        <f t="shared" si="0"/>
        <v>-2.7663226684466339E-3</v>
      </c>
      <c r="D79" s="51">
        <f t="shared" si="1"/>
        <v>-2.7663226684466339E-3</v>
      </c>
      <c r="E79" s="24">
        <f t="shared" si="2"/>
        <v>-5.5326453368932677E-3</v>
      </c>
      <c r="F79" s="25"/>
      <c r="G79" s="25"/>
    </row>
    <row r="80" spans="1:7" ht="15.75" customHeight="1" x14ac:dyDescent="0.3">
      <c r="A80" s="46">
        <v>105.699997</v>
      </c>
      <c r="B80" s="47">
        <v>72.199996999999996</v>
      </c>
      <c r="C80" s="48">
        <f t="shared" si="0"/>
        <v>-1.0442141959061431E-2</v>
      </c>
      <c r="D80" s="51">
        <f t="shared" si="1"/>
        <v>-1.0442141959061431E-2</v>
      </c>
      <c r="E80" s="24">
        <f t="shared" si="2"/>
        <v>-2.0884283918122862E-2</v>
      </c>
      <c r="F80" s="25"/>
      <c r="G80" s="25"/>
    </row>
    <row r="81" spans="1:7" ht="15.75" customHeight="1" x14ac:dyDescent="0.3">
      <c r="A81" s="46">
        <v>104.900002</v>
      </c>
      <c r="B81" s="47">
        <v>71.449996999999996</v>
      </c>
      <c r="C81" s="48">
        <f t="shared" si="0"/>
        <v>-3.4891357791212288E-2</v>
      </c>
      <c r="D81" s="51">
        <f t="shared" si="1"/>
        <v>-3.4891357791212288E-2</v>
      </c>
      <c r="E81" s="24">
        <f t="shared" si="2"/>
        <v>-6.9782715582424576E-2</v>
      </c>
      <c r="F81" s="25"/>
      <c r="G81" s="25"/>
    </row>
    <row r="82" spans="1:7" ht="15.75" customHeight="1" x14ac:dyDescent="0.3">
      <c r="A82" s="46">
        <v>102.25</v>
      </c>
      <c r="B82" s="47">
        <v>69</v>
      </c>
      <c r="C82" s="48">
        <f t="shared" si="0"/>
        <v>2.0796691164036474E-2</v>
      </c>
      <c r="D82" s="51">
        <f t="shared" si="1"/>
        <v>2.0796691164036474E-2</v>
      </c>
      <c r="E82" s="24">
        <f t="shared" si="2"/>
        <v>4.1593382328072949E-2</v>
      </c>
      <c r="F82" s="25"/>
      <c r="G82" s="25"/>
    </row>
    <row r="83" spans="1:7" ht="15.75" customHeight="1" x14ac:dyDescent="0.3">
      <c r="A83" s="46">
        <v>102.5</v>
      </c>
      <c r="B83" s="47">
        <v>70.449996999999996</v>
      </c>
      <c r="C83" s="48">
        <f t="shared" si="0"/>
        <v>-3.1725761696226693E-2</v>
      </c>
      <c r="D83" s="51">
        <f t="shared" si="1"/>
        <v>-3.1725761696226693E-2</v>
      </c>
      <c r="E83" s="24">
        <f t="shared" si="2"/>
        <v>-6.3451523392453385E-2</v>
      </c>
      <c r="F83" s="25"/>
      <c r="G83" s="25"/>
    </row>
    <row r="84" spans="1:7" ht="15.75" customHeight="1" x14ac:dyDescent="0.3">
      <c r="A84" s="46">
        <v>106.75</v>
      </c>
      <c r="B84" s="47">
        <v>68.25</v>
      </c>
      <c r="C84" s="48">
        <f t="shared" si="0"/>
        <v>-7.3291320392352875E-4</v>
      </c>
      <c r="D84" s="51">
        <f t="shared" si="1"/>
        <v>-7.3291320392352875E-4</v>
      </c>
      <c r="E84" s="24">
        <f t="shared" si="2"/>
        <v>-1.4658264078470575E-3</v>
      </c>
      <c r="F84" s="25"/>
      <c r="G84" s="25"/>
    </row>
    <row r="85" spans="1:7" ht="15.75" customHeight="1" x14ac:dyDescent="0.3">
      <c r="A85" s="46">
        <v>107.849998</v>
      </c>
      <c r="B85" s="47">
        <v>68.199996999999996</v>
      </c>
      <c r="C85" s="48">
        <f t="shared" si="0"/>
        <v>-7.9309794469612921E-2</v>
      </c>
      <c r="D85" s="51">
        <f t="shared" si="1"/>
        <v>-7.9309794469612921E-2</v>
      </c>
      <c r="E85" s="24">
        <f t="shared" si="2"/>
        <v>-0.15861958893922584</v>
      </c>
      <c r="F85" s="25"/>
      <c r="G85" s="25"/>
    </row>
    <row r="86" spans="1:7" ht="15.75" customHeight="1" x14ac:dyDescent="0.3">
      <c r="A86" s="46">
        <v>105.949997</v>
      </c>
      <c r="B86" s="47">
        <v>63</v>
      </c>
      <c r="C86" s="48">
        <f t="shared" si="0"/>
        <v>6.3291665973884137E-3</v>
      </c>
      <c r="D86" s="51">
        <f t="shared" si="1"/>
        <v>6.3291665973884137E-3</v>
      </c>
      <c r="E86" s="24">
        <f t="shared" si="2"/>
        <v>1.2658333194776827E-2</v>
      </c>
      <c r="F86" s="25"/>
      <c r="G86" s="25"/>
    </row>
    <row r="87" spans="1:7" ht="15.75" customHeight="1" x14ac:dyDescent="0.3">
      <c r="A87" s="46">
        <v>105</v>
      </c>
      <c r="B87" s="47">
        <v>63.400002000000001</v>
      </c>
      <c r="C87" s="48">
        <f t="shared" si="0"/>
        <v>-4.0230685432347764E-2</v>
      </c>
      <c r="D87" s="51">
        <f t="shared" si="1"/>
        <v>-4.0230685432347764E-2</v>
      </c>
      <c r="E87" s="24">
        <f t="shared" si="2"/>
        <v>-8.0461370864695528E-2</v>
      </c>
      <c r="F87" s="25"/>
      <c r="G87" s="25"/>
    </row>
    <row r="88" spans="1:7" ht="15.75" customHeight="1" x14ac:dyDescent="0.3">
      <c r="A88" s="46">
        <v>104.449997</v>
      </c>
      <c r="B88" s="47">
        <v>60.900002000000001</v>
      </c>
      <c r="C88" s="48">
        <f t="shared" si="0"/>
        <v>6.5466190723786353E-3</v>
      </c>
      <c r="D88" s="51">
        <f t="shared" si="1"/>
        <v>6.5466190723786353E-3</v>
      </c>
      <c r="E88" s="24">
        <f t="shared" si="2"/>
        <v>1.3093238144757271E-2</v>
      </c>
      <c r="F88" s="25"/>
      <c r="G88" s="25"/>
    </row>
    <row r="89" spans="1:7" ht="15.75" customHeight="1" x14ac:dyDescent="0.3">
      <c r="A89" s="46">
        <v>103.650002</v>
      </c>
      <c r="B89" s="47">
        <v>61.299999</v>
      </c>
      <c r="C89" s="48">
        <f t="shared" si="0"/>
        <v>3.7619529796301406E-2</v>
      </c>
      <c r="D89" s="51">
        <f t="shared" si="1"/>
        <v>3.7619529796301406E-2</v>
      </c>
      <c r="E89" s="24">
        <f t="shared" si="2"/>
        <v>7.5239059592602811E-2</v>
      </c>
      <c r="F89" s="25"/>
      <c r="G89" s="25"/>
    </row>
    <row r="90" spans="1:7" ht="15.75" customHeight="1" x14ac:dyDescent="0.3">
      <c r="A90" s="46">
        <v>105.699997</v>
      </c>
      <c r="B90" s="47">
        <v>63.650002000000001</v>
      </c>
      <c r="C90" s="48">
        <f t="shared" si="0"/>
        <v>2.0987913470383888E-2</v>
      </c>
      <c r="D90" s="51">
        <f t="shared" si="1"/>
        <v>2.0987913470383888E-2</v>
      </c>
      <c r="E90" s="24">
        <f t="shared" si="2"/>
        <v>4.1975826940767777E-2</v>
      </c>
      <c r="F90" s="25"/>
      <c r="G90" s="25"/>
    </row>
    <row r="91" spans="1:7" ht="15.75" customHeight="1" x14ac:dyDescent="0.3">
      <c r="A91" s="46">
        <v>104</v>
      </c>
      <c r="B91" s="47">
        <v>65</v>
      </c>
      <c r="C91" s="48">
        <f t="shared" si="0"/>
        <v>1.4509563778678573E-2</v>
      </c>
      <c r="D91" s="51">
        <f t="shared" si="1"/>
        <v>1.4509563778678573E-2</v>
      </c>
      <c r="E91" s="24">
        <f t="shared" si="2"/>
        <v>2.9019127557357145E-2</v>
      </c>
      <c r="F91" s="25"/>
      <c r="G91" s="25"/>
    </row>
    <row r="92" spans="1:7" ht="15.75" customHeight="1" x14ac:dyDescent="0.3">
      <c r="A92" s="46">
        <v>104.400002</v>
      </c>
      <c r="B92" s="47">
        <v>65.949996999999996</v>
      </c>
      <c r="C92" s="48">
        <f t="shared" si="0"/>
        <v>2.2718829261383108E-3</v>
      </c>
      <c r="D92" s="51">
        <f t="shared" si="1"/>
        <v>2.2718829261383108E-3</v>
      </c>
      <c r="E92" s="24">
        <f t="shared" si="2"/>
        <v>4.5437658522766216E-3</v>
      </c>
      <c r="F92" s="25"/>
      <c r="G92" s="25"/>
    </row>
    <row r="93" spans="1:7" ht="15.75" customHeight="1" x14ac:dyDescent="0.3">
      <c r="A93" s="46">
        <v>105.900002</v>
      </c>
      <c r="B93" s="47">
        <v>66.099997999999999</v>
      </c>
      <c r="C93" s="48">
        <f t="shared" si="0"/>
        <v>-3.2285633240782173E-2</v>
      </c>
      <c r="D93" s="51">
        <f t="shared" si="1"/>
        <v>-3.2285633240782173E-2</v>
      </c>
      <c r="E93" s="24">
        <f t="shared" si="2"/>
        <v>-6.4571266481564346E-2</v>
      </c>
      <c r="F93" s="25"/>
      <c r="G93" s="25"/>
    </row>
    <row r="94" spans="1:7" ht="15.75" customHeight="1" x14ac:dyDescent="0.3">
      <c r="A94" s="46">
        <v>112.699997</v>
      </c>
      <c r="B94" s="47">
        <v>64</v>
      </c>
      <c r="C94" s="48">
        <f t="shared" si="0"/>
        <v>-1.8928025809085876E-2</v>
      </c>
      <c r="D94" s="51">
        <f t="shared" si="1"/>
        <v>-1.8928025809085876E-2</v>
      </c>
      <c r="E94" s="24">
        <f t="shared" si="2"/>
        <v>-3.7856051618171752E-2</v>
      </c>
      <c r="F94" s="25"/>
      <c r="G94" s="25"/>
    </row>
    <row r="95" spans="1:7" ht="15.75" customHeight="1" x14ac:dyDescent="0.3">
      <c r="A95" s="46">
        <v>110.699997</v>
      </c>
      <c r="B95" s="47">
        <v>62.799999</v>
      </c>
      <c r="C95" s="48">
        <f t="shared" si="0"/>
        <v>7.9302558017560632E-3</v>
      </c>
      <c r="D95" s="51">
        <f t="shared" si="1"/>
        <v>7.9302558017560632E-3</v>
      </c>
      <c r="E95" s="24">
        <f t="shared" si="2"/>
        <v>1.5860511603512126E-2</v>
      </c>
      <c r="F95" s="25"/>
      <c r="G95" s="25"/>
    </row>
    <row r="96" spans="1:7" ht="15.75" customHeight="1" x14ac:dyDescent="0.3">
      <c r="A96" s="46">
        <v>110.300003</v>
      </c>
      <c r="B96" s="47">
        <v>63.299999</v>
      </c>
      <c r="C96" s="48">
        <f t="shared" si="0"/>
        <v>4.7281255471930657E-3</v>
      </c>
      <c r="D96" s="51">
        <f t="shared" si="1"/>
        <v>4.7281255471930657E-3</v>
      </c>
      <c r="E96" s="24">
        <f t="shared" si="2"/>
        <v>9.4562510943861314E-3</v>
      </c>
      <c r="F96" s="25"/>
      <c r="G96" s="25"/>
    </row>
    <row r="97" spans="1:7" ht="15.75" customHeight="1" x14ac:dyDescent="0.3">
      <c r="A97" s="46">
        <v>114</v>
      </c>
      <c r="B97" s="47">
        <v>63.599997999999999</v>
      </c>
      <c r="C97" s="48">
        <f t="shared" si="0"/>
        <v>-1.5735330008890985E-3</v>
      </c>
      <c r="D97" s="51">
        <f t="shared" si="1"/>
        <v>-1.5735330008890985E-3</v>
      </c>
      <c r="E97" s="24">
        <f t="shared" si="2"/>
        <v>-3.147066001778197E-3</v>
      </c>
      <c r="F97" s="25"/>
      <c r="G97" s="25"/>
    </row>
    <row r="98" spans="1:7" ht="15.75" customHeight="1" x14ac:dyDescent="0.3">
      <c r="A98" s="46">
        <v>112.849998</v>
      </c>
      <c r="B98" s="47">
        <v>63.5</v>
      </c>
      <c r="C98" s="48">
        <f t="shared" si="0"/>
        <v>-1.5760129097248394E-3</v>
      </c>
      <c r="D98" s="51">
        <f t="shared" si="1"/>
        <v>-1.5760129097248394E-3</v>
      </c>
      <c r="E98" s="24">
        <f t="shared" si="2"/>
        <v>-3.1520258194496788E-3</v>
      </c>
      <c r="F98" s="25"/>
      <c r="G98" s="25"/>
    </row>
    <row r="99" spans="1:7" ht="15.75" customHeight="1" x14ac:dyDescent="0.3">
      <c r="A99" s="46">
        <v>112.349998</v>
      </c>
      <c r="B99" s="47">
        <v>63.400002000000001</v>
      </c>
      <c r="C99" s="48">
        <f t="shared" si="0"/>
        <v>7.072658166212378E-3</v>
      </c>
      <c r="D99" s="51">
        <f t="shared" si="1"/>
        <v>7.072658166212378E-3</v>
      </c>
      <c r="E99" s="24">
        <f t="shared" si="2"/>
        <v>1.4145316332424756E-2</v>
      </c>
      <c r="F99" s="25"/>
      <c r="G99" s="25"/>
    </row>
    <row r="100" spans="1:7" ht="15.75" customHeight="1" x14ac:dyDescent="0.3">
      <c r="A100" s="46">
        <v>114.949997</v>
      </c>
      <c r="B100" s="47">
        <v>63.849997999999999</v>
      </c>
      <c r="C100" s="48">
        <f t="shared" si="0"/>
        <v>9.4811717141588273E-2</v>
      </c>
      <c r="D100" s="51">
        <f t="shared" si="1"/>
        <v>9.4811717141588273E-2</v>
      </c>
      <c r="E100" s="24">
        <f t="shared" si="2"/>
        <v>0.18962343428317655</v>
      </c>
      <c r="F100" s="25"/>
      <c r="G100" s="25"/>
    </row>
    <row r="101" spans="1:7" ht="15.75" customHeight="1" x14ac:dyDescent="0.3">
      <c r="A101" s="46">
        <v>118.699997</v>
      </c>
      <c r="B101" s="47">
        <v>70.199996999999996</v>
      </c>
      <c r="C101" s="48">
        <f t="shared" si="0"/>
        <v>4.4575694571704245E-2</v>
      </c>
      <c r="D101" s="51">
        <f t="shared" si="1"/>
        <v>4.4575694571704245E-2</v>
      </c>
      <c r="E101" s="24">
        <f t="shared" si="2"/>
        <v>8.9151389143408491E-2</v>
      </c>
      <c r="F101" s="25"/>
      <c r="G101" s="25"/>
    </row>
    <row r="102" spans="1:7" ht="15.75" customHeight="1" x14ac:dyDescent="0.3">
      <c r="A102" s="46">
        <v>121.150002</v>
      </c>
      <c r="B102" s="47">
        <v>73.400002000000001</v>
      </c>
      <c r="C102" s="48">
        <f t="shared" si="0"/>
        <v>-2.0457149712492955E-3</v>
      </c>
      <c r="D102" s="51">
        <f t="shared" si="1"/>
        <v>-2.0457149712492955E-3</v>
      </c>
      <c r="E102" s="24">
        <f t="shared" si="2"/>
        <v>-4.0914299424985911E-3</v>
      </c>
      <c r="F102" s="25"/>
      <c r="G102" s="25"/>
    </row>
    <row r="103" spans="1:7" ht="15.75" customHeight="1" x14ac:dyDescent="0.3">
      <c r="A103" s="46">
        <v>116</v>
      </c>
      <c r="B103" s="47">
        <v>73.25</v>
      </c>
      <c r="C103" s="48">
        <f t="shared" si="0"/>
        <v>-2.5580350540433856E-2</v>
      </c>
      <c r="D103" s="51">
        <f t="shared" si="1"/>
        <v>-2.5580350540433856E-2</v>
      </c>
      <c r="E103" s="24">
        <f t="shared" si="2"/>
        <v>-5.1160701080867711E-2</v>
      </c>
      <c r="F103" s="25"/>
      <c r="G103" s="25"/>
    </row>
    <row r="104" spans="1:7" ht="15.75" customHeight="1" x14ac:dyDescent="0.3">
      <c r="A104" s="46">
        <v>115.400002</v>
      </c>
      <c r="B104" s="47">
        <v>71.400002000000001</v>
      </c>
      <c r="C104" s="48">
        <f t="shared" si="0"/>
        <v>8.0042653805835473E-2</v>
      </c>
      <c r="D104" s="51">
        <f t="shared" si="1"/>
        <v>8.0042653805835473E-2</v>
      </c>
      <c r="E104" s="24">
        <f t="shared" si="2"/>
        <v>0.16008530761167095</v>
      </c>
      <c r="F104" s="25"/>
      <c r="G104" s="25"/>
    </row>
    <row r="105" spans="1:7" ht="15.75" customHeight="1" x14ac:dyDescent="0.3">
      <c r="A105" s="46">
        <v>117.5</v>
      </c>
      <c r="B105" s="47">
        <v>77.349997999999999</v>
      </c>
      <c r="C105" s="48">
        <f t="shared" si="0"/>
        <v>1.4120889775544614E-2</v>
      </c>
      <c r="D105" s="51">
        <f t="shared" si="1"/>
        <v>1.4120889775544614E-2</v>
      </c>
      <c r="E105" s="24">
        <f t="shared" si="2"/>
        <v>2.8241779551089228E-2</v>
      </c>
      <c r="F105" s="25"/>
      <c r="G105" s="25"/>
    </row>
    <row r="106" spans="1:7" ht="15.75" customHeight="1" x14ac:dyDescent="0.3">
      <c r="A106" s="46">
        <v>115.800003</v>
      </c>
      <c r="B106" s="47">
        <v>78.449996999999996</v>
      </c>
      <c r="C106" s="48">
        <f t="shared" si="0"/>
        <v>-2.4517279644359159E-2</v>
      </c>
      <c r="D106" s="51">
        <f t="shared" si="1"/>
        <v>-2.4517279644359159E-2</v>
      </c>
      <c r="E106" s="24">
        <f t="shared" si="2"/>
        <v>-4.9034559288718318E-2</v>
      </c>
      <c r="F106" s="25"/>
      <c r="G106" s="25"/>
    </row>
    <row r="107" spans="1:7" ht="15.75" customHeight="1" x14ac:dyDescent="0.3">
      <c r="A107" s="46">
        <v>114.699997</v>
      </c>
      <c r="B107" s="47">
        <v>76.550003000000004</v>
      </c>
      <c r="C107" s="48">
        <f t="shared" si="0"/>
        <v>8.4552568768622369E-3</v>
      </c>
      <c r="D107" s="51">
        <f t="shared" si="1"/>
        <v>8.4552568768622369E-3</v>
      </c>
      <c r="E107" s="24">
        <f t="shared" si="2"/>
        <v>1.6910513753724474E-2</v>
      </c>
      <c r="F107" s="25"/>
      <c r="G107" s="25"/>
    </row>
    <row r="108" spans="1:7" ht="15.75" customHeight="1" x14ac:dyDescent="0.3">
      <c r="A108" s="46">
        <v>114.050003</v>
      </c>
      <c r="B108" s="47">
        <v>77.199996999999996</v>
      </c>
      <c r="C108" s="48">
        <f t="shared" si="0"/>
        <v>6.2147450658359783E-2</v>
      </c>
      <c r="D108" s="51">
        <f t="shared" si="1"/>
        <v>6.2147450658359783E-2</v>
      </c>
      <c r="E108" s="24">
        <f t="shared" si="2"/>
        <v>0.12429490131671957</v>
      </c>
      <c r="F108" s="25"/>
      <c r="G108" s="25"/>
    </row>
    <row r="109" spans="1:7" ht="15.75" customHeight="1" x14ac:dyDescent="0.3">
      <c r="A109" s="46">
        <v>113.949997</v>
      </c>
      <c r="B109" s="47">
        <v>82.150002000000001</v>
      </c>
      <c r="C109" s="48">
        <f t="shared" si="0"/>
        <v>2.1078768482076633E-2</v>
      </c>
      <c r="D109" s="51">
        <f t="shared" si="1"/>
        <v>2.1078768482076633E-2</v>
      </c>
      <c r="E109" s="24">
        <f t="shared" si="2"/>
        <v>4.2157536964153267E-2</v>
      </c>
      <c r="F109" s="25"/>
      <c r="G109" s="25"/>
    </row>
    <row r="110" spans="1:7" ht="15.75" customHeight="1" x14ac:dyDescent="0.3">
      <c r="A110" s="46">
        <v>117.099998</v>
      </c>
      <c r="B110" s="47">
        <v>83.900002000000001</v>
      </c>
      <c r="C110" s="48">
        <f t="shared" si="0"/>
        <v>-7.1770521238602942E-3</v>
      </c>
      <c r="D110" s="51">
        <f t="shared" si="1"/>
        <v>-7.1770521238602942E-3</v>
      </c>
      <c r="E110" s="24">
        <f t="shared" si="2"/>
        <v>-1.4354104247720588E-2</v>
      </c>
      <c r="F110" s="25"/>
      <c r="G110" s="25"/>
    </row>
    <row r="111" spans="1:7" ht="15.75" customHeight="1" x14ac:dyDescent="0.3">
      <c r="A111" s="46">
        <v>115.400002</v>
      </c>
      <c r="B111" s="47">
        <v>83.300003000000004</v>
      </c>
      <c r="C111" s="48">
        <f t="shared" si="0"/>
        <v>-1.6949569908154261E-2</v>
      </c>
      <c r="D111" s="51">
        <f t="shared" si="1"/>
        <v>-1.6949569908154261E-2</v>
      </c>
      <c r="E111" s="24">
        <f t="shared" si="2"/>
        <v>-3.3899139816308523E-2</v>
      </c>
      <c r="F111" s="25"/>
      <c r="G111" s="25"/>
    </row>
    <row r="112" spans="1:7" ht="15.75" customHeight="1" x14ac:dyDescent="0.3">
      <c r="A112" s="46">
        <v>113.650002</v>
      </c>
      <c r="B112" s="47">
        <v>81.900002000000001</v>
      </c>
      <c r="C112" s="48">
        <f t="shared" si="0"/>
        <v>-1.4141053176281908E-2</v>
      </c>
      <c r="D112" s="51">
        <f t="shared" si="1"/>
        <v>-1.4141053176281908E-2</v>
      </c>
      <c r="E112" s="24">
        <f t="shared" si="2"/>
        <v>-2.8282106352563816E-2</v>
      </c>
      <c r="F112" s="25"/>
      <c r="G112" s="25"/>
    </row>
    <row r="113" spans="1:7" ht="15.75" customHeight="1" x14ac:dyDescent="0.3">
      <c r="A113" s="46">
        <v>115.550003</v>
      </c>
      <c r="B113" s="47">
        <v>80.75</v>
      </c>
      <c r="C113" s="48">
        <f t="shared" si="0"/>
        <v>1.3530317279435619E-2</v>
      </c>
      <c r="D113" s="51">
        <f t="shared" si="1"/>
        <v>1.3530317279435619E-2</v>
      </c>
      <c r="E113" s="24">
        <f t="shared" si="2"/>
        <v>2.7060634558871238E-2</v>
      </c>
      <c r="F113" s="25"/>
      <c r="G113" s="25"/>
    </row>
    <row r="114" spans="1:7" ht="15.75" customHeight="1" x14ac:dyDescent="0.3">
      <c r="A114" s="46">
        <v>114.349998</v>
      </c>
      <c r="B114" s="47">
        <v>81.849997999999999</v>
      </c>
      <c r="C114" s="48">
        <f t="shared" si="0"/>
        <v>-2.2861644708320038E-2</v>
      </c>
      <c r="D114" s="51">
        <f t="shared" si="1"/>
        <v>-2.2861644708320038E-2</v>
      </c>
      <c r="E114" s="24">
        <f t="shared" si="2"/>
        <v>-4.5723289416640077E-2</v>
      </c>
      <c r="F114" s="25"/>
      <c r="G114" s="25"/>
    </row>
    <row r="115" spans="1:7" ht="15.75" customHeight="1" x14ac:dyDescent="0.3">
      <c r="A115" s="46">
        <v>118.449997</v>
      </c>
      <c r="B115" s="47">
        <v>80</v>
      </c>
      <c r="C115" s="48">
        <f t="shared" si="0"/>
        <v>-3.3039828238407246E-2</v>
      </c>
      <c r="D115" s="51">
        <f t="shared" si="1"/>
        <v>-3.3039828238407246E-2</v>
      </c>
      <c r="E115" s="24">
        <f t="shared" si="2"/>
        <v>-6.6079656476814491E-2</v>
      </c>
      <c r="F115" s="25"/>
      <c r="G115" s="25"/>
    </row>
    <row r="116" spans="1:7" ht="15.75" customHeight="1" x14ac:dyDescent="0.3">
      <c r="A116" s="46">
        <v>119.400002</v>
      </c>
      <c r="B116" s="47">
        <v>77.400002000000001</v>
      </c>
      <c r="C116" s="48">
        <f t="shared" si="0"/>
        <v>1.5384867554393581E-2</v>
      </c>
      <c r="D116" s="51">
        <f t="shared" si="1"/>
        <v>1.5384867554393581E-2</v>
      </c>
      <c r="E116" s="24">
        <f t="shared" si="2"/>
        <v>3.0769735108787163E-2</v>
      </c>
      <c r="F116" s="25"/>
      <c r="G116" s="25"/>
    </row>
    <row r="117" spans="1:7" ht="15.75" customHeight="1" x14ac:dyDescent="0.3">
      <c r="A117" s="46">
        <v>123.800003</v>
      </c>
      <c r="B117" s="47">
        <v>78.599997999999999</v>
      </c>
      <c r="C117" s="48">
        <f t="shared" si="0"/>
        <v>3.0077480682570927E-2</v>
      </c>
      <c r="D117" s="51">
        <f t="shared" si="1"/>
        <v>3.0077480682570927E-2</v>
      </c>
      <c r="E117" s="24">
        <f t="shared" si="2"/>
        <v>6.0154961365141854E-2</v>
      </c>
      <c r="F117" s="25"/>
      <c r="G117" s="25"/>
    </row>
    <row r="118" spans="1:7" ht="15.75" customHeight="1" x14ac:dyDescent="0.3">
      <c r="A118" s="46">
        <v>126.699997</v>
      </c>
      <c r="B118" s="47">
        <v>81</v>
      </c>
      <c r="C118" s="48">
        <f t="shared" si="0"/>
        <v>8.6048104738115552E-3</v>
      </c>
      <c r="D118" s="51">
        <f t="shared" si="1"/>
        <v>8.6048104738115552E-3</v>
      </c>
      <c r="E118" s="24">
        <f t="shared" si="2"/>
        <v>1.720962094762311E-2</v>
      </c>
      <c r="F118" s="25"/>
      <c r="G118" s="25"/>
    </row>
    <row r="119" spans="1:7" ht="15.75" customHeight="1" x14ac:dyDescent="0.3">
      <c r="A119" s="46">
        <v>127.5</v>
      </c>
      <c r="B119" s="47">
        <v>81.699996999999996</v>
      </c>
      <c r="C119" s="48">
        <f t="shared" si="0"/>
        <v>-3.0646669306093246E-3</v>
      </c>
      <c r="D119" s="51">
        <f t="shared" si="1"/>
        <v>-3.0646669306093246E-3</v>
      </c>
      <c r="E119" s="24">
        <f t="shared" si="2"/>
        <v>-6.1293338612186492E-3</v>
      </c>
      <c r="F119" s="25"/>
      <c r="G119" s="25"/>
    </row>
    <row r="120" spans="1:7" ht="15.75" customHeight="1" x14ac:dyDescent="0.3">
      <c r="A120" s="46">
        <v>125.900002</v>
      </c>
      <c r="B120" s="47">
        <v>81.449996999999996</v>
      </c>
      <c r="C120" s="48">
        <f t="shared" si="0"/>
        <v>1.8851309580956946E-2</v>
      </c>
      <c r="D120" s="51">
        <f t="shared" si="1"/>
        <v>1.8851309580956946E-2</v>
      </c>
      <c r="E120" s="24">
        <f t="shared" si="2"/>
        <v>3.7702619161913892E-2</v>
      </c>
      <c r="F120" s="25"/>
      <c r="G120" s="25"/>
    </row>
    <row r="121" spans="1:7" ht="15.75" customHeight="1" x14ac:dyDescent="0.3">
      <c r="A121" s="46">
        <v>128</v>
      </c>
      <c r="B121" s="47">
        <v>83</v>
      </c>
      <c r="C121" s="48">
        <f t="shared" si="0"/>
        <v>-2.8721778426868304E-2</v>
      </c>
      <c r="D121" s="51">
        <f t="shared" si="1"/>
        <v>-2.8721778426868304E-2</v>
      </c>
      <c r="E121" s="24">
        <f t="shared" si="2"/>
        <v>-5.7443556853736609E-2</v>
      </c>
      <c r="F121" s="25"/>
      <c r="G121" s="25"/>
    </row>
    <row r="122" spans="1:7" ht="15.75" customHeight="1" x14ac:dyDescent="0.3">
      <c r="A122" s="46">
        <v>124.800003</v>
      </c>
      <c r="B122" s="47">
        <v>80.650002000000001</v>
      </c>
      <c r="C122" s="48">
        <f t="shared" si="0"/>
        <v>6.7963808520891244E-3</v>
      </c>
      <c r="D122" s="51">
        <f t="shared" si="1"/>
        <v>6.7963808520891244E-3</v>
      </c>
      <c r="E122" s="24">
        <f t="shared" si="2"/>
        <v>1.3592761704178249E-2</v>
      </c>
      <c r="F122" s="25"/>
      <c r="G122" s="25"/>
    </row>
    <row r="123" spans="1:7" ht="15.75" customHeight="1" x14ac:dyDescent="0.3">
      <c r="A123" s="46">
        <v>126.599998</v>
      </c>
      <c r="B123" s="47">
        <v>81.199996999999996</v>
      </c>
      <c r="C123" s="48">
        <f t="shared" si="0"/>
        <v>-9.9010091612764337E-3</v>
      </c>
      <c r="D123" s="51">
        <f t="shared" si="1"/>
        <v>-9.9010091612764337E-3</v>
      </c>
      <c r="E123" s="24">
        <f t="shared" si="2"/>
        <v>-1.9802018322552867E-2</v>
      </c>
      <c r="F123" s="25"/>
      <c r="G123" s="25"/>
    </row>
    <row r="124" spans="1:7" ht="15.75" customHeight="1" x14ac:dyDescent="0.3">
      <c r="A124" s="46">
        <v>125.800003</v>
      </c>
      <c r="B124" s="47">
        <v>80.400002000000001</v>
      </c>
      <c r="C124" s="48">
        <f t="shared" si="0"/>
        <v>-8.1174593955882762E-3</v>
      </c>
      <c r="D124" s="51">
        <f t="shared" si="1"/>
        <v>-8.1174593955882762E-3</v>
      </c>
      <c r="E124" s="24">
        <f t="shared" si="2"/>
        <v>-1.6234918791176552E-2</v>
      </c>
      <c r="F124" s="25"/>
      <c r="G124" s="25"/>
    </row>
    <row r="125" spans="1:7" ht="15.75" customHeight="1" x14ac:dyDescent="0.3">
      <c r="A125" s="46">
        <v>128.5</v>
      </c>
      <c r="B125" s="47">
        <v>79.75</v>
      </c>
      <c r="C125" s="48">
        <f t="shared" si="0"/>
        <v>-7.5519300694555066E-3</v>
      </c>
      <c r="D125" s="51">
        <f t="shared" si="1"/>
        <v>-7.5519300694555066E-3</v>
      </c>
      <c r="E125" s="24">
        <f t="shared" si="2"/>
        <v>-1.5103860138911013E-2</v>
      </c>
      <c r="F125" s="25"/>
      <c r="G125" s="25"/>
    </row>
    <row r="126" spans="1:7" ht="15.75" customHeight="1" x14ac:dyDescent="0.3">
      <c r="A126" s="46">
        <v>128.25</v>
      </c>
      <c r="B126" s="47">
        <v>79.150002000000001</v>
      </c>
      <c r="C126" s="48">
        <f t="shared" si="0"/>
        <v>-1.0797170284565475E-2</v>
      </c>
      <c r="D126" s="51">
        <f t="shared" si="1"/>
        <v>-1.0797170284565475E-2</v>
      </c>
      <c r="E126" s="24">
        <f t="shared" si="2"/>
        <v>-2.1594340569130951E-2</v>
      </c>
      <c r="F126" s="25"/>
      <c r="G126" s="25"/>
    </row>
    <row r="127" spans="1:7" ht="15.75" customHeight="1" x14ac:dyDescent="0.3">
      <c r="A127" s="46">
        <v>127</v>
      </c>
      <c r="B127" s="47">
        <v>78.300003000000004</v>
      </c>
      <c r="C127" s="48">
        <f t="shared" si="0"/>
        <v>-5.1216627602897564E-3</v>
      </c>
      <c r="D127" s="51">
        <f t="shared" si="1"/>
        <v>-5.1216627602897564E-3</v>
      </c>
      <c r="E127" s="24">
        <f t="shared" si="2"/>
        <v>-1.0243325520579513E-2</v>
      </c>
      <c r="F127" s="25"/>
      <c r="G127" s="25"/>
    </row>
    <row r="128" spans="1:7" ht="15.75" customHeight="1" x14ac:dyDescent="0.3">
      <c r="A128" s="46">
        <v>124.550003</v>
      </c>
      <c r="B128" s="47">
        <v>77.900002000000001</v>
      </c>
      <c r="C128" s="48">
        <f t="shared" si="0"/>
        <v>-4.5030502433765262E-3</v>
      </c>
      <c r="D128" s="51">
        <f t="shared" si="1"/>
        <v>-4.5030502433765262E-3</v>
      </c>
      <c r="E128" s="24">
        <f t="shared" si="2"/>
        <v>-9.0061004867530523E-3</v>
      </c>
      <c r="F128" s="25"/>
      <c r="G128" s="25"/>
    </row>
    <row r="129" spans="1:7" ht="15.75" customHeight="1" x14ac:dyDescent="0.3">
      <c r="A129" s="46">
        <v>122</v>
      </c>
      <c r="B129" s="47">
        <v>77.550003000000004</v>
      </c>
      <c r="C129" s="48">
        <f t="shared" si="0"/>
        <v>5.4576086971781297E-2</v>
      </c>
      <c r="D129" s="51">
        <f t="shared" si="1"/>
        <v>5.4576086971781297E-2</v>
      </c>
      <c r="E129" s="24">
        <f t="shared" si="2"/>
        <v>0.10915217394356259</v>
      </c>
      <c r="F129" s="25"/>
      <c r="G129" s="25"/>
    </row>
    <row r="130" spans="1:7" ht="15.75" customHeight="1" x14ac:dyDescent="0.3">
      <c r="A130" s="46">
        <v>124.199997</v>
      </c>
      <c r="B130" s="47">
        <v>81.900002000000001</v>
      </c>
      <c r="C130" s="48">
        <f t="shared" si="0"/>
        <v>-7.9681940692010022E-3</v>
      </c>
      <c r="D130" s="51">
        <f t="shared" si="1"/>
        <v>-7.9681940692010022E-3</v>
      </c>
      <c r="E130" s="24">
        <f t="shared" si="2"/>
        <v>-1.5936388138402004E-2</v>
      </c>
      <c r="F130" s="25"/>
      <c r="G130" s="25"/>
    </row>
    <row r="131" spans="1:7" ht="15.75" customHeight="1" x14ac:dyDescent="0.3">
      <c r="A131" s="46">
        <v>124.400002</v>
      </c>
      <c r="B131" s="47">
        <v>81.25</v>
      </c>
      <c r="C131" s="48">
        <f t="shared" si="0"/>
        <v>-2.6186009614348457E-2</v>
      </c>
      <c r="D131" s="51">
        <f t="shared" si="1"/>
        <v>-2.6186009614348457E-2</v>
      </c>
      <c r="E131" s="24">
        <f t="shared" si="2"/>
        <v>-5.2372019228696914E-2</v>
      </c>
      <c r="F131" s="25"/>
      <c r="G131" s="25"/>
    </row>
    <row r="132" spans="1:7" ht="15.75" customHeight="1" x14ac:dyDescent="0.3">
      <c r="A132" s="46">
        <v>124.449997</v>
      </c>
      <c r="B132" s="47">
        <v>79.150002000000001</v>
      </c>
      <c r="C132" s="48">
        <f t="shared" si="0"/>
        <v>6.3144934609314651E-4</v>
      </c>
      <c r="D132" s="51">
        <f t="shared" si="1"/>
        <v>6.3144934609314651E-4</v>
      </c>
      <c r="E132" s="24">
        <f t="shared" si="2"/>
        <v>1.262898692186293E-3</v>
      </c>
      <c r="F132" s="25"/>
      <c r="G132" s="25"/>
    </row>
    <row r="133" spans="1:7" ht="15.75" customHeight="1" x14ac:dyDescent="0.3">
      <c r="A133" s="46">
        <v>124.949997</v>
      </c>
      <c r="B133" s="47">
        <v>79.199996999999996</v>
      </c>
      <c r="C133" s="48">
        <f t="shared" si="0"/>
        <v>1.5037940118950746E-2</v>
      </c>
      <c r="D133" s="51">
        <f t="shared" si="1"/>
        <v>1.5037940118950746E-2</v>
      </c>
      <c r="E133" s="24">
        <f t="shared" si="2"/>
        <v>3.0075880237901493E-2</v>
      </c>
      <c r="F133" s="25"/>
      <c r="G133" s="25"/>
    </row>
    <row r="134" spans="1:7" ht="15.75" customHeight="1" x14ac:dyDescent="0.3">
      <c r="A134" s="46">
        <v>124.5</v>
      </c>
      <c r="B134" s="47">
        <v>80.400002000000001</v>
      </c>
      <c r="C134" s="48">
        <f t="shared" si="0"/>
        <v>2.8205364693407359E-2</v>
      </c>
      <c r="D134" s="51">
        <f t="shared" si="1"/>
        <v>2.8205364693407359E-2</v>
      </c>
      <c r="E134" s="24">
        <f t="shared" si="2"/>
        <v>5.6410729386814719E-2</v>
      </c>
      <c r="F134" s="25"/>
      <c r="G134" s="25"/>
    </row>
    <row r="135" spans="1:7" ht="15.75" customHeight="1" x14ac:dyDescent="0.3">
      <c r="A135" s="46">
        <v>122.449997</v>
      </c>
      <c r="B135" s="47">
        <v>82.699996999999996</v>
      </c>
      <c r="C135" s="48">
        <f t="shared" si="0"/>
        <v>1.2019375899185307E-2</v>
      </c>
      <c r="D135" s="51">
        <f t="shared" si="1"/>
        <v>1.2019375899185307E-2</v>
      </c>
      <c r="E135" s="24">
        <f t="shared" si="2"/>
        <v>2.4038751798370613E-2</v>
      </c>
      <c r="F135" s="25"/>
      <c r="G135" s="25"/>
    </row>
    <row r="136" spans="1:7" ht="15.75" customHeight="1" x14ac:dyDescent="0.3">
      <c r="A136" s="46">
        <v>120.949997</v>
      </c>
      <c r="B136" s="47">
        <v>83.699996999999996</v>
      </c>
      <c r="C136" s="48">
        <f t="shared" si="0"/>
        <v>-2.2961661369617695E-2</v>
      </c>
      <c r="D136" s="51">
        <f t="shared" si="1"/>
        <v>-2.2961661369617695E-2</v>
      </c>
      <c r="E136" s="24">
        <f t="shared" si="2"/>
        <v>-4.5923322739235391E-2</v>
      </c>
      <c r="F136" s="25"/>
      <c r="G136" s="25"/>
    </row>
    <row r="137" spans="1:7" ht="15.75" customHeight="1" x14ac:dyDescent="0.3">
      <c r="A137" s="46">
        <v>119.75</v>
      </c>
      <c r="B137" s="47">
        <v>81.800003000000004</v>
      </c>
      <c r="C137" s="48">
        <f t="shared" si="0"/>
        <v>-1.8507621970901628E-2</v>
      </c>
      <c r="D137" s="51">
        <f t="shared" si="1"/>
        <v>-1.8507621970901628E-2</v>
      </c>
      <c r="E137" s="24">
        <f t="shared" si="2"/>
        <v>-3.7015243941803257E-2</v>
      </c>
      <c r="F137" s="25"/>
      <c r="G137" s="25"/>
    </row>
    <row r="138" spans="1:7" ht="15.75" customHeight="1" x14ac:dyDescent="0.3">
      <c r="A138" s="46">
        <v>120.849998</v>
      </c>
      <c r="B138" s="47">
        <v>80.300003000000004</v>
      </c>
      <c r="C138" s="48">
        <f t="shared" si="0"/>
        <v>-1.246180846631473E-3</v>
      </c>
      <c r="D138" s="51">
        <f t="shared" si="1"/>
        <v>-1.246180846631473E-3</v>
      </c>
      <c r="E138" s="24">
        <f t="shared" si="2"/>
        <v>-2.492361693262946E-3</v>
      </c>
      <c r="F138" s="25"/>
      <c r="G138" s="25"/>
    </row>
    <row r="139" spans="1:7" ht="15.75" customHeight="1" x14ac:dyDescent="0.3">
      <c r="A139" s="46">
        <v>121.449997</v>
      </c>
      <c r="B139" s="47">
        <v>80.199996999999996</v>
      </c>
      <c r="C139" s="48">
        <f t="shared" si="0"/>
        <v>2.1585791116166042E-2</v>
      </c>
      <c r="D139" s="51">
        <f t="shared" si="1"/>
        <v>2.1585791116166042E-2</v>
      </c>
      <c r="E139" s="24">
        <f t="shared" si="2"/>
        <v>4.3171582232332084E-2</v>
      </c>
      <c r="F139" s="25"/>
      <c r="G139" s="25"/>
    </row>
    <row r="140" spans="1:7" ht="15.75" customHeight="1" x14ac:dyDescent="0.3">
      <c r="A140" s="46">
        <v>125</v>
      </c>
      <c r="B140" s="47">
        <v>81.949996999999996</v>
      </c>
      <c r="C140" s="48">
        <f t="shared" si="0"/>
        <v>-2.9095200857441536E-2</v>
      </c>
      <c r="D140" s="51">
        <f t="shared" si="1"/>
        <v>-2.9095200857441536E-2</v>
      </c>
      <c r="E140" s="24">
        <f t="shared" si="2"/>
        <v>-5.8190401714883072E-2</v>
      </c>
      <c r="F140" s="25"/>
      <c r="G140" s="25"/>
    </row>
    <row r="141" spans="1:7" ht="15.75" customHeight="1" x14ac:dyDescent="0.3">
      <c r="A141" s="46">
        <v>120.400002</v>
      </c>
      <c r="B141" s="47">
        <v>79.599997999999999</v>
      </c>
      <c r="C141" s="48">
        <f t="shared" si="0"/>
        <v>3.5784225615926514E-2</v>
      </c>
      <c r="D141" s="51">
        <f t="shared" si="1"/>
        <v>3.5784225615926514E-2</v>
      </c>
      <c r="E141" s="24">
        <f t="shared" si="2"/>
        <v>7.1568451231853028E-2</v>
      </c>
      <c r="F141" s="25"/>
      <c r="G141" s="25"/>
    </row>
    <row r="142" spans="1:7" ht="15.75" customHeight="1" x14ac:dyDescent="0.3">
      <c r="A142" s="46">
        <v>119.400002</v>
      </c>
      <c r="B142" s="47">
        <v>82.5</v>
      </c>
      <c r="C142" s="48">
        <f t="shared" si="0"/>
        <v>1.2113629732216869E-3</v>
      </c>
      <c r="D142" s="51">
        <f t="shared" si="1"/>
        <v>1.2113629732216869E-3</v>
      </c>
      <c r="E142" s="24">
        <f t="shared" si="2"/>
        <v>2.4227259464433739E-3</v>
      </c>
      <c r="F142" s="25"/>
      <c r="G142" s="25"/>
    </row>
    <row r="143" spans="1:7" ht="15.75" customHeight="1" x14ac:dyDescent="0.3">
      <c r="A143" s="46">
        <v>118.650002</v>
      </c>
      <c r="B143" s="47">
        <v>82.599997999999999</v>
      </c>
      <c r="C143" s="48">
        <f t="shared" si="0"/>
        <v>-9.7323760303395963E-3</v>
      </c>
      <c r="D143" s="51">
        <f t="shared" si="1"/>
        <v>-9.7323760303395963E-3</v>
      </c>
      <c r="E143" s="24">
        <f t="shared" si="2"/>
        <v>-1.9464752060679193E-2</v>
      </c>
      <c r="F143" s="25"/>
      <c r="G143" s="25"/>
    </row>
    <row r="144" spans="1:7" ht="15.75" customHeight="1" x14ac:dyDescent="0.3">
      <c r="A144" s="46">
        <v>119.349998</v>
      </c>
      <c r="B144" s="47">
        <v>81.800003000000004</v>
      </c>
      <c r="C144" s="48">
        <f t="shared" si="0"/>
        <v>-1.9753802817533084E-2</v>
      </c>
      <c r="D144" s="51">
        <f t="shared" si="1"/>
        <v>-1.9753802817533084E-2</v>
      </c>
      <c r="E144" s="24">
        <f t="shared" si="2"/>
        <v>-3.9507605635066168E-2</v>
      </c>
      <c r="F144" s="25"/>
      <c r="G144" s="25"/>
    </row>
    <row r="145" spans="1:7" ht="15.75" customHeight="1" x14ac:dyDescent="0.3">
      <c r="A145" s="46">
        <v>120.800003</v>
      </c>
      <c r="B145" s="47">
        <v>80.199996999999996</v>
      </c>
      <c r="C145" s="48">
        <f t="shared" si="0"/>
        <v>-1.0025084023977627E-2</v>
      </c>
      <c r="D145" s="51">
        <f t="shared" si="1"/>
        <v>-1.0025084023977627E-2</v>
      </c>
      <c r="E145" s="24">
        <f t="shared" si="2"/>
        <v>-2.0050168047955255E-2</v>
      </c>
      <c r="F145" s="25"/>
      <c r="G145" s="25"/>
    </row>
    <row r="146" spans="1:7" ht="15.75" customHeight="1" x14ac:dyDescent="0.3">
      <c r="A146" s="46">
        <v>121.75</v>
      </c>
      <c r="B146" s="47">
        <v>79.400002000000001</v>
      </c>
      <c r="C146" s="48">
        <f t="shared" si="0"/>
        <v>1.624014465917448E-2</v>
      </c>
      <c r="D146" s="51">
        <f t="shared" si="1"/>
        <v>1.624014465917448E-2</v>
      </c>
      <c r="E146" s="24">
        <f t="shared" si="2"/>
        <v>3.2480289318348961E-2</v>
      </c>
      <c r="F146" s="25"/>
      <c r="G146" s="25"/>
    </row>
    <row r="147" spans="1:7" ht="15.75" customHeight="1" x14ac:dyDescent="0.3">
      <c r="A147" s="46">
        <v>119.400002</v>
      </c>
      <c r="B147" s="47">
        <v>80.699996999999996</v>
      </c>
      <c r="C147" s="48">
        <f t="shared" si="0"/>
        <v>-1.4981516440894953E-2</v>
      </c>
      <c r="D147" s="51">
        <f t="shared" si="1"/>
        <v>-1.4981516440894953E-2</v>
      </c>
      <c r="E147" s="24">
        <f t="shared" si="2"/>
        <v>-2.9963032881789906E-2</v>
      </c>
      <c r="F147" s="25"/>
      <c r="G147" s="25"/>
    </row>
    <row r="148" spans="1:7" ht="15.75" customHeight="1" x14ac:dyDescent="0.3">
      <c r="A148" s="46">
        <v>117.400002</v>
      </c>
      <c r="B148" s="47">
        <v>79.5</v>
      </c>
      <c r="C148" s="48">
        <f t="shared" si="0"/>
        <v>-1.0113904356370369E-2</v>
      </c>
      <c r="D148" s="51">
        <f t="shared" si="1"/>
        <v>-1.0113904356370369E-2</v>
      </c>
      <c r="E148" s="24">
        <f t="shared" si="2"/>
        <v>-2.0227808712740738E-2</v>
      </c>
      <c r="F148" s="25"/>
      <c r="G148" s="25"/>
    </row>
    <row r="149" spans="1:7" ht="15.75" customHeight="1" x14ac:dyDescent="0.3">
      <c r="A149" s="46">
        <v>116.550003</v>
      </c>
      <c r="B149" s="47">
        <v>78.699996999999996</v>
      </c>
      <c r="C149" s="48">
        <f t="shared" si="0"/>
        <v>-3.1816763657928418E-3</v>
      </c>
      <c r="D149" s="51">
        <f t="shared" si="1"/>
        <v>-3.1816763657928418E-3</v>
      </c>
      <c r="E149" s="24">
        <f t="shared" si="2"/>
        <v>-6.3633527315856836E-3</v>
      </c>
      <c r="F149" s="25"/>
      <c r="G149" s="25"/>
    </row>
    <row r="150" spans="1:7" ht="15.75" customHeight="1" x14ac:dyDescent="0.3">
      <c r="A150" s="46">
        <v>113.25</v>
      </c>
      <c r="B150" s="47">
        <v>78.449996999999996</v>
      </c>
      <c r="C150" s="48">
        <f t="shared" si="0"/>
        <v>2.0814388167401197E-2</v>
      </c>
      <c r="D150" s="51">
        <f t="shared" si="1"/>
        <v>2.0814388167401197E-2</v>
      </c>
      <c r="E150" s="24">
        <f t="shared" si="2"/>
        <v>4.1628776334802393E-2</v>
      </c>
      <c r="F150" s="25"/>
      <c r="G150" s="25"/>
    </row>
    <row r="151" spans="1:7" ht="15.75" customHeight="1" x14ac:dyDescent="0.3">
      <c r="A151" s="46">
        <v>115.800003</v>
      </c>
      <c r="B151" s="47">
        <v>80.099997999999999</v>
      </c>
      <c r="C151" s="48">
        <f t="shared" si="0"/>
        <v>-1.6362794170625496E-2</v>
      </c>
      <c r="D151" s="51">
        <f t="shared" si="1"/>
        <v>-1.6362794170625496E-2</v>
      </c>
      <c r="E151" s="24">
        <f t="shared" si="2"/>
        <v>-3.2725588341250993E-2</v>
      </c>
      <c r="F151" s="25"/>
      <c r="G151" s="25"/>
    </row>
    <row r="152" spans="1:7" ht="15.75" customHeight="1" x14ac:dyDescent="0.3">
      <c r="A152" s="46">
        <v>116.75</v>
      </c>
      <c r="B152" s="47">
        <v>78.800003000000004</v>
      </c>
      <c r="C152" s="48">
        <f t="shared" si="0"/>
        <v>-7.6434257468055294E-3</v>
      </c>
      <c r="D152" s="51">
        <f t="shared" si="1"/>
        <v>-7.6434257468055294E-3</v>
      </c>
      <c r="E152" s="24">
        <f t="shared" si="2"/>
        <v>-1.5286851493611059E-2</v>
      </c>
      <c r="F152" s="25"/>
      <c r="G152" s="25"/>
    </row>
    <row r="153" spans="1:7" ht="15.75" customHeight="1" x14ac:dyDescent="0.3">
      <c r="A153" s="46">
        <v>115.599998</v>
      </c>
      <c r="B153" s="47">
        <v>78.199996999999996</v>
      </c>
      <c r="C153" s="48">
        <f t="shared" si="0"/>
        <v>-9.6370810598839125E-3</v>
      </c>
      <c r="D153" s="51">
        <f t="shared" si="1"/>
        <v>-9.6370810598839125E-3</v>
      </c>
      <c r="E153" s="24">
        <f t="shared" si="2"/>
        <v>-1.9274162119767825E-2</v>
      </c>
      <c r="F153" s="25"/>
      <c r="G153" s="25"/>
    </row>
    <row r="154" spans="1:7" ht="15.75" customHeight="1" x14ac:dyDescent="0.3">
      <c r="A154" s="46">
        <v>115.900002</v>
      </c>
      <c r="B154" s="47">
        <v>77.449996999999996</v>
      </c>
      <c r="C154" s="48">
        <f t="shared" si="0"/>
        <v>-1.4959550519319013E-2</v>
      </c>
      <c r="D154" s="51">
        <f t="shared" si="1"/>
        <v>-1.4959550519319013E-2</v>
      </c>
      <c r="E154" s="24">
        <f t="shared" si="2"/>
        <v>-2.9919101038638027E-2</v>
      </c>
      <c r="F154" s="25"/>
      <c r="G154" s="25"/>
    </row>
    <row r="155" spans="1:7" ht="15.75" customHeight="1" x14ac:dyDescent="0.3">
      <c r="A155" s="46">
        <v>115.199997</v>
      </c>
      <c r="B155" s="47">
        <v>76.300003000000004</v>
      </c>
      <c r="C155" s="48">
        <f t="shared" si="0"/>
        <v>-4.5977880667801146E-3</v>
      </c>
      <c r="D155" s="51">
        <f t="shared" si="1"/>
        <v>-4.5977880667801146E-3</v>
      </c>
      <c r="E155" s="24">
        <f t="shared" si="2"/>
        <v>-9.1955761335602293E-3</v>
      </c>
      <c r="F155" s="25"/>
      <c r="G155" s="25"/>
    </row>
    <row r="156" spans="1:7" ht="15.75" customHeight="1" x14ac:dyDescent="0.3">
      <c r="A156" s="46">
        <v>115.800003</v>
      </c>
      <c r="B156" s="47">
        <v>75.949996999999996</v>
      </c>
      <c r="C156" s="48">
        <f t="shared" si="0"/>
        <v>3.2862337804109155E-3</v>
      </c>
      <c r="D156" s="51">
        <f t="shared" si="1"/>
        <v>3.2862337804109155E-3</v>
      </c>
      <c r="E156" s="24">
        <f t="shared" si="2"/>
        <v>6.5724675608218311E-3</v>
      </c>
      <c r="F156" s="25"/>
      <c r="G156" s="25"/>
    </row>
    <row r="157" spans="1:7" ht="15.75" customHeight="1" x14ac:dyDescent="0.3">
      <c r="A157" s="46">
        <v>116.75</v>
      </c>
      <c r="B157" s="47">
        <v>76.199996999999996</v>
      </c>
      <c r="C157" s="48">
        <f t="shared" si="0"/>
        <v>-5.9229789330425128E-3</v>
      </c>
      <c r="D157" s="51">
        <f t="shared" si="1"/>
        <v>-5.9229789330425128E-3</v>
      </c>
      <c r="E157" s="24">
        <f t="shared" si="2"/>
        <v>-1.1845957866085026E-2</v>
      </c>
      <c r="F157" s="25"/>
      <c r="G157" s="25"/>
    </row>
    <row r="158" spans="1:7" ht="15.75" customHeight="1" x14ac:dyDescent="0.3">
      <c r="A158" s="46">
        <v>117.5</v>
      </c>
      <c r="B158" s="47">
        <v>75.75</v>
      </c>
      <c r="C158" s="48">
        <f t="shared" si="0"/>
        <v>9.1984487442578061E-3</v>
      </c>
      <c r="D158" s="51">
        <f t="shared" si="1"/>
        <v>9.1984487442578061E-3</v>
      </c>
      <c r="E158" s="24">
        <f t="shared" si="2"/>
        <v>1.8396897488515612E-2</v>
      </c>
      <c r="F158" s="25"/>
      <c r="G158" s="25"/>
    </row>
    <row r="159" spans="1:7" ht="15.75" customHeight="1" x14ac:dyDescent="0.3">
      <c r="A159" s="46">
        <v>118.199997</v>
      </c>
      <c r="B159" s="47">
        <v>76.449996999999996</v>
      </c>
      <c r="C159" s="48">
        <f t="shared" si="0"/>
        <v>-1.8482295080914975E-2</v>
      </c>
      <c r="D159" s="51">
        <f t="shared" si="1"/>
        <v>-1.8482295080914975E-2</v>
      </c>
      <c r="E159" s="24">
        <f t="shared" si="2"/>
        <v>-3.6964590161829951E-2</v>
      </c>
      <c r="F159" s="25"/>
      <c r="G159" s="25"/>
    </row>
    <row r="160" spans="1:7" ht="15.75" customHeight="1" x14ac:dyDescent="0.3">
      <c r="A160" s="46">
        <v>118.5</v>
      </c>
      <c r="B160" s="47">
        <v>75.050003000000004</v>
      </c>
      <c r="C160" s="48">
        <f t="shared" si="0"/>
        <v>-1.9509599491904124E-2</v>
      </c>
      <c r="D160" s="51">
        <f t="shared" si="1"/>
        <v>-1.9509599491904124E-2</v>
      </c>
      <c r="E160" s="24">
        <f t="shared" si="2"/>
        <v>-3.9019198983808248E-2</v>
      </c>
      <c r="F160" s="25"/>
      <c r="G160" s="25"/>
    </row>
    <row r="161" spans="1:7" ht="15.75" customHeight="1" x14ac:dyDescent="0.3">
      <c r="A161" s="46">
        <v>117.25</v>
      </c>
      <c r="B161" s="47">
        <v>73.599997999999999</v>
      </c>
      <c r="C161" s="48">
        <f t="shared" si="0"/>
        <v>-3.4557689881117543E-2</v>
      </c>
      <c r="D161" s="51">
        <f t="shared" si="1"/>
        <v>-3.4557689881117543E-2</v>
      </c>
      <c r="E161" s="24">
        <f t="shared" si="2"/>
        <v>-6.9115379762235085E-2</v>
      </c>
      <c r="F161" s="25"/>
      <c r="G161" s="25"/>
    </row>
    <row r="162" spans="1:7" ht="15.75" customHeight="1" x14ac:dyDescent="0.3">
      <c r="A162" s="46">
        <v>118.199997</v>
      </c>
      <c r="B162" s="47">
        <v>71.099997999999999</v>
      </c>
      <c r="C162" s="48">
        <f t="shared" si="0"/>
        <v>-2.8168469329734854E-3</v>
      </c>
      <c r="D162" s="51">
        <f t="shared" si="1"/>
        <v>-2.8168469329734854E-3</v>
      </c>
      <c r="E162" s="24">
        <f t="shared" si="2"/>
        <v>-5.6336938659469708E-3</v>
      </c>
      <c r="F162" s="25"/>
      <c r="G162" s="25"/>
    </row>
    <row r="163" spans="1:7" ht="15.75" customHeight="1" x14ac:dyDescent="0.3">
      <c r="A163" s="46">
        <v>117</v>
      </c>
      <c r="B163" s="47">
        <v>70.900002000000001</v>
      </c>
      <c r="C163" s="48">
        <f t="shared" si="0"/>
        <v>-7.0771701737388946E-3</v>
      </c>
      <c r="D163" s="51">
        <f t="shared" si="1"/>
        <v>-7.0771701737388946E-3</v>
      </c>
      <c r="E163" s="24">
        <f t="shared" si="2"/>
        <v>-1.4154340347477789E-2</v>
      </c>
      <c r="F163" s="25"/>
      <c r="G163" s="25"/>
    </row>
    <row r="164" spans="1:7" ht="15.75" customHeight="1" x14ac:dyDescent="0.3">
      <c r="A164" s="46">
        <v>115.699997</v>
      </c>
      <c r="B164" s="47">
        <v>70.400002000000001</v>
      </c>
      <c r="C164" s="48">
        <f t="shared" si="0"/>
        <v>-2.0086786975827796E-2</v>
      </c>
      <c r="D164" s="51">
        <f t="shared" si="1"/>
        <v>-2.0086786975827796E-2</v>
      </c>
      <c r="E164" s="24">
        <f t="shared" si="2"/>
        <v>-4.0173573951655592E-2</v>
      </c>
      <c r="F164" s="25"/>
      <c r="G164" s="25"/>
    </row>
    <row r="165" spans="1:7" ht="15.75" customHeight="1" x14ac:dyDescent="0.3">
      <c r="A165" s="46">
        <v>117.300003</v>
      </c>
      <c r="B165" s="47">
        <v>69</v>
      </c>
      <c r="C165" s="48">
        <f t="shared" si="0"/>
        <v>4.9480057263369716E-2</v>
      </c>
      <c r="D165" s="51">
        <f t="shared" si="1"/>
        <v>4.9480057263369716E-2</v>
      </c>
      <c r="E165" s="24">
        <f t="shared" si="2"/>
        <v>9.8960114526739432E-2</v>
      </c>
      <c r="F165" s="25"/>
      <c r="G165" s="25"/>
    </row>
    <row r="166" spans="1:7" ht="15.75" customHeight="1" x14ac:dyDescent="0.3">
      <c r="A166" s="46">
        <v>117.900002</v>
      </c>
      <c r="B166" s="47">
        <v>72.5</v>
      </c>
      <c r="C166" s="48">
        <f t="shared" si="0"/>
        <v>1.0291686036547506E-2</v>
      </c>
      <c r="D166" s="51">
        <f t="shared" si="1"/>
        <v>1.0291686036547506E-2</v>
      </c>
      <c r="E166" s="24">
        <f t="shared" si="2"/>
        <v>2.0583372073095012E-2</v>
      </c>
      <c r="F166" s="25"/>
      <c r="G166" s="25"/>
    </row>
    <row r="167" spans="1:7" ht="15.75" customHeight="1" x14ac:dyDescent="0.3">
      <c r="A167" s="46">
        <v>116.949997</v>
      </c>
      <c r="B167" s="47">
        <v>73.25</v>
      </c>
      <c r="C167" s="48">
        <f t="shared" si="0"/>
        <v>-3.1198370855861281E-2</v>
      </c>
      <c r="D167" s="51">
        <f t="shared" si="1"/>
        <v>-3.1198370855861281E-2</v>
      </c>
      <c r="E167" s="24">
        <f t="shared" si="2"/>
        <v>-6.2396741711722561E-2</v>
      </c>
      <c r="F167" s="25"/>
      <c r="G167" s="25"/>
    </row>
    <row r="168" spans="1:7" ht="15.75" customHeight="1" x14ac:dyDescent="0.3">
      <c r="A168" s="46">
        <v>118.349998</v>
      </c>
      <c r="B168" s="47">
        <v>71</v>
      </c>
      <c r="C168" s="48">
        <f t="shared" si="0"/>
        <v>1.7452449951226207E-2</v>
      </c>
      <c r="D168" s="51">
        <f t="shared" si="1"/>
        <v>1.7452449951226207E-2</v>
      </c>
      <c r="E168" s="24">
        <f t="shared" si="2"/>
        <v>3.4904899902452415E-2</v>
      </c>
      <c r="F168" s="25"/>
      <c r="G168" s="25"/>
    </row>
    <row r="169" spans="1:7" ht="15.75" customHeight="1" x14ac:dyDescent="0.3">
      <c r="A169" s="46">
        <v>116</v>
      </c>
      <c r="B169" s="47">
        <v>72.25</v>
      </c>
      <c r="C169" s="48">
        <f t="shared" si="0"/>
        <v>5.5210905529997443E-3</v>
      </c>
      <c r="D169" s="51">
        <f t="shared" si="1"/>
        <v>5.5210905529997443E-3</v>
      </c>
      <c r="E169" s="24">
        <f t="shared" si="2"/>
        <v>1.1042181105999489E-2</v>
      </c>
      <c r="F169" s="25"/>
      <c r="G169" s="25"/>
    </row>
    <row r="170" spans="1:7" ht="15.75" customHeight="1" x14ac:dyDescent="0.3">
      <c r="A170" s="46">
        <v>115.25</v>
      </c>
      <c r="B170" s="47">
        <v>72.650002000000001</v>
      </c>
      <c r="C170" s="48">
        <f t="shared" si="0"/>
        <v>-5.1546912948282043E-2</v>
      </c>
      <c r="D170" s="51">
        <f t="shared" si="1"/>
        <v>-5.1546912948282043E-2</v>
      </c>
      <c r="E170" s="24">
        <f t="shared" si="2"/>
        <v>-0.10309382589656409</v>
      </c>
      <c r="F170" s="25"/>
      <c r="G170" s="25"/>
    </row>
    <row r="171" spans="1:7" ht="15.75" customHeight="1" x14ac:dyDescent="0.3">
      <c r="A171" s="46">
        <v>111.75</v>
      </c>
      <c r="B171" s="47">
        <v>69</v>
      </c>
      <c r="C171" s="48">
        <f t="shared" si="0"/>
        <v>3.6166404701885148E-3</v>
      </c>
      <c r="D171" s="51">
        <f t="shared" si="1"/>
        <v>3.6166404701885148E-3</v>
      </c>
      <c r="E171" s="24">
        <f t="shared" si="2"/>
        <v>7.2332809403770296E-3</v>
      </c>
      <c r="F171" s="25"/>
      <c r="G171" s="25"/>
    </row>
    <row r="172" spans="1:7" ht="15.75" customHeight="1" x14ac:dyDescent="0.3">
      <c r="A172" s="46">
        <v>112</v>
      </c>
      <c r="B172" s="47">
        <v>69.25</v>
      </c>
      <c r="C172" s="48">
        <f t="shared" si="0"/>
        <v>5.0413935372933963E-3</v>
      </c>
      <c r="D172" s="51">
        <f t="shared" si="1"/>
        <v>5.0413935372933963E-3</v>
      </c>
      <c r="E172" s="24">
        <f t="shared" si="2"/>
        <v>1.0082787074586793E-2</v>
      </c>
      <c r="F172" s="25"/>
      <c r="G172" s="25"/>
    </row>
    <row r="173" spans="1:7" ht="15.75" customHeight="1" x14ac:dyDescent="0.3">
      <c r="A173" s="46">
        <v>115.199997</v>
      </c>
      <c r="B173" s="47">
        <v>69.599997999999999</v>
      </c>
      <c r="C173" s="48">
        <f t="shared" si="0"/>
        <v>3.8059632053752721E-2</v>
      </c>
      <c r="D173" s="51">
        <f t="shared" si="1"/>
        <v>3.8059632053752721E-2</v>
      </c>
      <c r="E173" s="24">
        <f t="shared" si="2"/>
        <v>7.6119264107505441E-2</v>
      </c>
      <c r="F173" s="25"/>
      <c r="G173" s="25"/>
    </row>
    <row r="174" spans="1:7" ht="15.75" customHeight="1" x14ac:dyDescent="0.3">
      <c r="A174" s="46">
        <v>117.199997</v>
      </c>
      <c r="B174" s="47">
        <v>72.300003000000004</v>
      </c>
      <c r="C174" s="48">
        <f t="shared" si="0"/>
        <v>2.5265924897800052E-2</v>
      </c>
      <c r="D174" s="51">
        <f t="shared" si="1"/>
        <v>2.5265924897800052E-2</v>
      </c>
      <c r="E174" s="24">
        <f t="shared" si="2"/>
        <v>5.0531849795600103E-2</v>
      </c>
      <c r="F174" s="25"/>
      <c r="G174" s="25"/>
    </row>
    <row r="175" spans="1:7" ht="15.75" customHeight="1" x14ac:dyDescent="0.3">
      <c r="A175" s="46">
        <v>116.25</v>
      </c>
      <c r="B175" s="47">
        <v>74.150002000000001</v>
      </c>
      <c r="C175" s="48">
        <f t="shared" si="0"/>
        <v>-3.3772405385389258E-3</v>
      </c>
      <c r="D175" s="51">
        <f t="shared" si="1"/>
        <v>-3.3772405385389258E-3</v>
      </c>
      <c r="E175" s="24">
        <f t="shared" si="2"/>
        <v>-6.7544810770778516E-3</v>
      </c>
      <c r="F175" s="25"/>
      <c r="G175" s="25"/>
    </row>
    <row r="176" spans="1:7" ht="15.75" customHeight="1" x14ac:dyDescent="0.3">
      <c r="A176" s="46">
        <v>117</v>
      </c>
      <c r="B176" s="47">
        <v>73.900002000000001</v>
      </c>
      <c r="C176" s="48">
        <f t="shared" si="0"/>
        <v>-1.3624188568300897E-2</v>
      </c>
      <c r="D176" s="51">
        <f t="shared" si="1"/>
        <v>-1.3624188568300897E-2</v>
      </c>
      <c r="E176" s="24">
        <f t="shared" si="2"/>
        <v>-2.7248377136601793E-2</v>
      </c>
      <c r="F176" s="25"/>
      <c r="G176" s="25"/>
    </row>
    <row r="177" spans="1:7" ht="15.75" customHeight="1" x14ac:dyDescent="0.3">
      <c r="A177" s="46">
        <v>120.400002</v>
      </c>
      <c r="B177" s="47">
        <v>72.900002000000001</v>
      </c>
      <c r="C177" s="48">
        <f t="shared" si="0"/>
        <v>-5.5021045888252766E-3</v>
      </c>
      <c r="D177" s="51">
        <f t="shared" si="1"/>
        <v>-5.5021045888252766E-3</v>
      </c>
      <c r="E177" s="24">
        <f t="shared" si="2"/>
        <v>-1.1004209177650553E-2</v>
      </c>
      <c r="F177" s="25"/>
      <c r="G177" s="25"/>
    </row>
    <row r="178" spans="1:7" ht="15.75" customHeight="1" x14ac:dyDescent="0.3">
      <c r="A178" s="46">
        <v>121</v>
      </c>
      <c r="B178" s="47">
        <v>72.5</v>
      </c>
      <c r="C178" s="48">
        <f t="shared" si="0"/>
        <v>1.4378925975395924E-2</v>
      </c>
      <c r="D178" s="51">
        <f t="shared" si="1"/>
        <v>1.4378925975395924E-2</v>
      </c>
      <c r="E178" s="24">
        <f t="shared" si="2"/>
        <v>2.8757851950791849E-2</v>
      </c>
      <c r="F178" s="25"/>
      <c r="G178" s="25"/>
    </row>
    <row r="179" spans="1:7" ht="15.75" customHeight="1" x14ac:dyDescent="0.3">
      <c r="A179" s="46">
        <v>122.25</v>
      </c>
      <c r="B179" s="47">
        <v>73.550003000000004</v>
      </c>
      <c r="C179" s="48">
        <f t="shared" si="0"/>
        <v>-7.5060466876337969E-3</v>
      </c>
      <c r="D179" s="51">
        <f t="shared" si="1"/>
        <v>-7.5060466876337969E-3</v>
      </c>
      <c r="E179" s="24">
        <f t="shared" si="2"/>
        <v>-1.5012093375267594E-2</v>
      </c>
      <c r="F179" s="25"/>
      <c r="G179" s="25"/>
    </row>
    <row r="180" spans="1:7" ht="15.75" customHeight="1" x14ac:dyDescent="0.3">
      <c r="A180" s="46">
        <v>120.150002</v>
      </c>
      <c r="B180" s="47">
        <v>73</v>
      </c>
      <c r="C180" s="48">
        <f t="shared" si="0"/>
        <v>0</v>
      </c>
      <c r="D180" s="51">
        <f t="shared" si="1"/>
        <v>0</v>
      </c>
      <c r="E180" s="24">
        <f t="shared" si="2"/>
        <v>0</v>
      </c>
      <c r="F180" s="25"/>
      <c r="G180" s="25"/>
    </row>
    <row r="181" spans="1:7" ht="15.75" customHeight="1" x14ac:dyDescent="0.3">
      <c r="A181" s="46">
        <v>123.5</v>
      </c>
      <c r="B181" s="47">
        <v>73</v>
      </c>
      <c r="C181" s="48">
        <f t="shared" si="0"/>
        <v>-1.8666258960742456E-2</v>
      </c>
      <c r="D181" s="51">
        <f t="shared" si="1"/>
        <v>-1.8666258960742456E-2</v>
      </c>
      <c r="E181" s="24">
        <f t="shared" si="2"/>
        <v>-3.7332517921484912E-2</v>
      </c>
      <c r="F181" s="25"/>
      <c r="G181" s="25"/>
    </row>
    <row r="182" spans="1:7" ht="15.75" customHeight="1" x14ac:dyDescent="0.3">
      <c r="A182" s="46">
        <v>124.349998</v>
      </c>
      <c r="B182" s="47">
        <v>71.650002000000001</v>
      </c>
      <c r="C182" s="48">
        <f t="shared" si="0"/>
        <v>3.4831103557636228E-3</v>
      </c>
      <c r="D182" s="51">
        <f t="shared" si="1"/>
        <v>3.4831103557636228E-3</v>
      </c>
      <c r="E182" s="24">
        <f t="shared" si="2"/>
        <v>6.9662207115272455E-3</v>
      </c>
      <c r="F182" s="25"/>
      <c r="G182" s="25"/>
    </row>
    <row r="183" spans="1:7" ht="15.75" customHeight="1" x14ac:dyDescent="0.3">
      <c r="A183" s="46">
        <v>122.75</v>
      </c>
      <c r="B183" s="47">
        <v>71.900002000000001</v>
      </c>
      <c r="C183" s="48">
        <f t="shared" si="0"/>
        <v>-1.2596415502096874E-2</v>
      </c>
      <c r="D183" s="51">
        <f t="shared" si="1"/>
        <v>-1.2596415502096874E-2</v>
      </c>
      <c r="E183" s="24">
        <f t="shared" si="2"/>
        <v>-2.5192831004193748E-2</v>
      </c>
      <c r="F183" s="25"/>
      <c r="G183" s="25"/>
    </row>
    <row r="184" spans="1:7" ht="15.75" customHeight="1" x14ac:dyDescent="0.3">
      <c r="A184" s="46">
        <v>119.5</v>
      </c>
      <c r="B184" s="47">
        <v>71</v>
      </c>
      <c r="C184" s="48">
        <f t="shared" si="0"/>
        <v>-9.1971219101999475E-3</v>
      </c>
      <c r="D184" s="51">
        <f t="shared" si="1"/>
        <v>-9.1971219101999475E-3</v>
      </c>
      <c r="E184" s="24">
        <f t="shared" si="2"/>
        <v>-1.8394243820399895E-2</v>
      </c>
      <c r="F184" s="25"/>
      <c r="G184" s="25"/>
    </row>
    <row r="185" spans="1:7" ht="15.75" customHeight="1" x14ac:dyDescent="0.3">
      <c r="A185" s="46">
        <v>123.800003</v>
      </c>
      <c r="B185" s="47">
        <v>70.349997999999999</v>
      </c>
      <c r="C185" s="48">
        <f t="shared" si="0"/>
        <v>1.2010021151982141E-2</v>
      </c>
      <c r="D185" s="51">
        <f t="shared" si="1"/>
        <v>1.2010021151982141E-2</v>
      </c>
      <c r="E185" s="24">
        <f t="shared" si="2"/>
        <v>2.4020042303964283E-2</v>
      </c>
      <c r="F185" s="25"/>
      <c r="G185" s="25"/>
    </row>
    <row r="186" spans="1:7" ht="15.75" customHeight="1" x14ac:dyDescent="0.3">
      <c r="A186" s="46">
        <v>123.400002</v>
      </c>
      <c r="B186" s="47">
        <v>71.199996999999996</v>
      </c>
      <c r="C186" s="48">
        <f t="shared" si="0"/>
        <v>1.9472117999443071E-2</v>
      </c>
      <c r="D186" s="51">
        <f t="shared" si="1"/>
        <v>1.9472117999443071E-2</v>
      </c>
      <c r="E186" s="24">
        <f t="shared" si="2"/>
        <v>3.8944235998886141E-2</v>
      </c>
      <c r="F186" s="25"/>
      <c r="G186" s="25"/>
    </row>
    <row r="187" spans="1:7" ht="15.75" customHeight="1" x14ac:dyDescent="0.3">
      <c r="A187" s="46">
        <v>125.400002</v>
      </c>
      <c r="B187" s="47">
        <v>72.599997999999999</v>
      </c>
      <c r="C187" s="48">
        <f t="shared" si="0"/>
        <v>6.4021912152933791E-2</v>
      </c>
      <c r="D187" s="51">
        <f t="shared" si="1"/>
        <v>6.4021912152933791E-2</v>
      </c>
      <c r="E187" s="24">
        <f t="shared" si="2"/>
        <v>0.12804382430586758</v>
      </c>
      <c r="F187" s="25"/>
      <c r="G187" s="25"/>
    </row>
    <row r="188" spans="1:7" ht="15.75" customHeight="1" x14ac:dyDescent="0.3">
      <c r="A188" s="46">
        <v>130.699997</v>
      </c>
      <c r="B188" s="47">
        <v>77.400002000000001</v>
      </c>
      <c r="C188" s="48">
        <f t="shared" si="0"/>
        <v>-6.4625527289599181E-4</v>
      </c>
      <c r="D188" s="51">
        <f t="shared" si="1"/>
        <v>-6.4625527289599181E-4</v>
      </c>
      <c r="E188" s="24">
        <f t="shared" si="2"/>
        <v>-1.2925105457919836E-3</v>
      </c>
      <c r="F188" s="25"/>
      <c r="G188" s="25"/>
    </row>
    <row r="189" spans="1:7" ht="15.75" customHeight="1" x14ac:dyDescent="0.3">
      <c r="A189" s="46">
        <v>131.25</v>
      </c>
      <c r="B189" s="47">
        <v>77.349997999999999</v>
      </c>
      <c r="C189" s="48">
        <f t="shared" si="0"/>
        <v>5.7768717419571979E-2</v>
      </c>
      <c r="D189" s="51">
        <f t="shared" si="1"/>
        <v>5.7768717419571979E-2</v>
      </c>
      <c r="E189" s="24">
        <f t="shared" si="2"/>
        <v>0.11553743483914396</v>
      </c>
      <c r="F189" s="25"/>
      <c r="G189" s="25"/>
    </row>
    <row r="190" spans="1:7" ht="15.75" customHeight="1" x14ac:dyDescent="0.3">
      <c r="A190" s="46">
        <v>129.699997</v>
      </c>
      <c r="B190" s="47">
        <v>81.949996999999996</v>
      </c>
      <c r="C190" s="48">
        <f t="shared" si="0"/>
        <v>8.5055798833096278E-3</v>
      </c>
      <c r="D190" s="51">
        <f t="shared" si="1"/>
        <v>8.5055798833096278E-3</v>
      </c>
      <c r="E190" s="24">
        <f t="shared" si="2"/>
        <v>1.7011159766619256E-2</v>
      </c>
      <c r="F190" s="25"/>
      <c r="G190" s="25"/>
    </row>
    <row r="191" spans="1:7" ht="15.75" customHeight="1" x14ac:dyDescent="0.3">
      <c r="A191" s="46">
        <v>129.39999399999999</v>
      </c>
      <c r="B191" s="47">
        <v>82.650002000000001</v>
      </c>
      <c r="C191" s="48">
        <f t="shared" si="0"/>
        <v>-2.0165693793021251E-2</v>
      </c>
      <c r="D191" s="51">
        <f t="shared" si="1"/>
        <v>-2.0165693793021251E-2</v>
      </c>
      <c r="E191" s="24">
        <f t="shared" si="2"/>
        <v>-4.0331387586042503E-2</v>
      </c>
      <c r="F191" s="25"/>
      <c r="G191" s="25"/>
    </row>
    <row r="192" spans="1:7" ht="15.75" customHeight="1" x14ac:dyDescent="0.3">
      <c r="A192" s="46">
        <v>136</v>
      </c>
      <c r="B192" s="47">
        <v>81</v>
      </c>
      <c r="C192" s="48">
        <f t="shared" si="0"/>
        <v>-6.8133185242896625E-3</v>
      </c>
      <c r="D192" s="51">
        <f t="shared" si="1"/>
        <v>-6.8133185242896625E-3</v>
      </c>
      <c r="E192" s="24">
        <f t="shared" si="2"/>
        <v>-1.3626637048579325E-2</v>
      </c>
      <c r="F192" s="25"/>
      <c r="G192" s="25"/>
    </row>
    <row r="193" spans="1:7" ht="15.75" customHeight="1" x14ac:dyDescent="0.3">
      <c r="A193" s="46">
        <v>135.25</v>
      </c>
      <c r="B193" s="47">
        <v>80.449996999999996</v>
      </c>
      <c r="C193" s="48">
        <f t="shared" si="0"/>
        <v>-1.6291024552650663E-2</v>
      </c>
      <c r="D193" s="51">
        <f t="shared" si="1"/>
        <v>-1.6291024552650663E-2</v>
      </c>
      <c r="E193" s="24">
        <f t="shared" si="2"/>
        <v>-3.2582049105301325E-2</v>
      </c>
      <c r="F193" s="25"/>
      <c r="G193" s="25"/>
    </row>
    <row r="194" spans="1:7" ht="15.75" customHeight="1" x14ac:dyDescent="0.3">
      <c r="A194" s="46">
        <v>138.35000600000001</v>
      </c>
      <c r="B194" s="47">
        <v>79.150002000000001</v>
      </c>
      <c r="C194" s="48">
        <f t="shared" si="0"/>
        <v>-1.1435982175235844E-2</v>
      </c>
      <c r="D194" s="51">
        <f t="shared" si="1"/>
        <v>-1.1435982175235844E-2</v>
      </c>
      <c r="E194" s="24">
        <f t="shared" si="2"/>
        <v>-2.2871964350471688E-2</v>
      </c>
      <c r="F194" s="25"/>
      <c r="G194" s="25"/>
    </row>
    <row r="195" spans="1:7" ht="15.75" customHeight="1" x14ac:dyDescent="0.3">
      <c r="A195" s="46">
        <v>139.89999399999999</v>
      </c>
      <c r="B195" s="47">
        <v>78.25</v>
      </c>
      <c r="C195" s="48">
        <f t="shared" si="0"/>
        <v>6.3694482854799285E-3</v>
      </c>
      <c r="D195" s="51">
        <f t="shared" si="1"/>
        <v>6.3694482854799285E-3</v>
      </c>
      <c r="E195" s="24">
        <f t="shared" si="2"/>
        <v>1.2738896570959857E-2</v>
      </c>
      <c r="F195" s="25"/>
      <c r="G195" s="25"/>
    </row>
    <row r="196" spans="1:7" ht="15.75" customHeight="1" x14ac:dyDescent="0.3">
      <c r="A196" s="46">
        <v>140.75</v>
      </c>
      <c r="B196" s="47">
        <v>78.75</v>
      </c>
      <c r="C196" s="48">
        <f t="shared" si="0"/>
        <v>-1.3423058942180108E-2</v>
      </c>
      <c r="D196" s="51">
        <f t="shared" si="1"/>
        <v>-1.3423058942180108E-2</v>
      </c>
      <c r="E196" s="24">
        <f t="shared" si="2"/>
        <v>-2.6846117884360216E-2</v>
      </c>
      <c r="F196" s="25"/>
      <c r="G196" s="25"/>
    </row>
    <row r="197" spans="1:7" ht="15.75" customHeight="1" x14ac:dyDescent="0.3">
      <c r="A197" s="46">
        <v>143.60000600000001</v>
      </c>
      <c r="B197" s="47">
        <v>77.699996999999996</v>
      </c>
      <c r="C197" s="48">
        <f t="shared" si="0"/>
        <v>-1.2301832296255777E-2</v>
      </c>
      <c r="D197" s="51">
        <f t="shared" si="1"/>
        <v>-1.2301832296255777E-2</v>
      </c>
      <c r="E197" s="24">
        <f t="shared" si="2"/>
        <v>-2.4603664592511554E-2</v>
      </c>
      <c r="F197" s="25"/>
      <c r="G197" s="25"/>
    </row>
    <row r="198" spans="1:7" ht="15.75" customHeight="1" x14ac:dyDescent="0.3">
      <c r="A198" s="46">
        <v>148.800003</v>
      </c>
      <c r="B198" s="47">
        <v>76.75</v>
      </c>
      <c r="C198" s="48">
        <f t="shared" si="0"/>
        <v>-6.517172075257814E-4</v>
      </c>
      <c r="D198" s="51">
        <f t="shared" si="1"/>
        <v>-6.517172075257814E-4</v>
      </c>
      <c r="E198" s="24">
        <f t="shared" si="2"/>
        <v>-1.3034344150515628E-3</v>
      </c>
      <c r="F198" s="25"/>
      <c r="G198" s="25"/>
    </row>
    <row r="199" spans="1:7" ht="15.75" customHeight="1" x14ac:dyDescent="0.3">
      <c r="A199" s="46">
        <v>146.050003</v>
      </c>
      <c r="B199" s="47">
        <v>76.699996999999996</v>
      </c>
      <c r="C199" s="48">
        <f t="shared" si="0"/>
        <v>-3.918946909295765E-3</v>
      </c>
      <c r="D199" s="51">
        <f t="shared" si="1"/>
        <v>-3.918946909295765E-3</v>
      </c>
      <c r="E199" s="24">
        <f t="shared" si="2"/>
        <v>-7.8378938185915299E-3</v>
      </c>
      <c r="F199" s="25"/>
      <c r="G199" s="25"/>
    </row>
    <row r="200" spans="1:7" ht="15.75" customHeight="1" x14ac:dyDescent="0.3">
      <c r="A200" s="46">
        <v>149.64999399999999</v>
      </c>
      <c r="B200" s="47">
        <v>76.400002000000001</v>
      </c>
      <c r="C200" s="48">
        <f t="shared" si="0"/>
        <v>-3.9344837640540448E-3</v>
      </c>
      <c r="D200" s="51">
        <f t="shared" si="1"/>
        <v>-3.9344837640540448E-3</v>
      </c>
      <c r="E200" s="24">
        <f t="shared" si="2"/>
        <v>-7.8689675281080895E-3</v>
      </c>
      <c r="F200" s="25"/>
      <c r="G200" s="25"/>
    </row>
    <row r="201" spans="1:7" ht="15.75" customHeight="1" x14ac:dyDescent="0.3">
      <c r="A201" s="46">
        <v>148.5</v>
      </c>
      <c r="B201" s="47">
        <v>76.099997999999999</v>
      </c>
      <c r="C201" s="48">
        <f t="shared" si="0"/>
        <v>-1.3148983000997757E-3</v>
      </c>
      <c r="D201" s="51">
        <f t="shared" si="1"/>
        <v>-1.3148983000997757E-3</v>
      </c>
      <c r="E201" s="24">
        <f t="shared" si="2"/>
        <v>-2.6297966001995513E-3</v>
      </c>
      <c r="F201" s="25"/>
      <c r="G201" s="25"/>
    </row>
    <row r="202" spans="1:7" ht="15.75" customHeight="1" x14ac:dyDescent="0.3">
      <c r="A202" s="46">
        <v>164.60000600000001</v>
      </c>
      <c r="B202" s="47">
        <v>76</v>
      </c>
      <c r="C202" s="48">
        <f t="shared" si="0"/>
        <v>0</v>
      </c>
      <c r="D202" s="51">
        <f t="shared" si="1"/>
        <v>0</v>
      </c>
      <c r="E202" s="24">
        <f t="shared" si="2"/>
        <v>0</v>
      </c>
      <c r="F202" s="25"/>
      <c r="G202" s="25"/>
    </row>
    <row r="203" spans="1:7" ht="15.75" customHeight="1" x14ac:dyDescent="0.3">
      <c r="A203" s="46">
        <v>172.75</v>
      </c>
      <c r="B203" s="47">
        <v>76</v>
      </c>
      <c r="C203" s="48">
        <f t="shared" si="0"/>
        <v>-5.2770835558705485E-3</v>
      </c>
      <c r="D203" s="51">
        <f t="shared" si="1"/>
        <v>-5.2770835558705485E-3</v>
      </c>
      <c r="E203" s="24">
        <f t="shared" si="2"/>
        <v>-1.0554167111741097E-2</v>
      </c>
      <c r="F203" s="25"/>
      <c r="G203" s="25"/>
    </row>
    <row r="204" spans="1:7" ht="15.75" customHeight="1" x14ac:dyDescent="0.3">
      <c r="A204" s="46">
        <v>170.14999399999999</v>
      </c>
      <c r="B204" s="47">
        <v>75.599997999999999</v>
      </c>
      <c r="C204" s="48">
        <f t="shared" si="0"/>
        <v>-1.9861112780348526E-3</v>
      </c>
      <c r="D204" s="51">
        <f t="shared" si="1"/>
        <v>-1.9861112780348526E-3</v>
      </c>
      <c r="E204" s="24">
        <f t="shared" si="2"/>
        <v>-3.9722225560697051E-3</v>
      </c>
      <c r="F204" s="25"/>
      <c r="G204" s="25"/>
    </row>
    <row r="205" spans="1:7" ht="15.75" customHeight="1" x14ac:dyDescent="0.3">
      <c r="A205" s="46">
        <v>166.60000600000001</v>
      </c>
      <c r="B205" s="47">
        <v>75.449996999999996</v>
      </c>
      <c r="C205" s="48">
        <f t="shared" si="0"/>
        <v>2.8741429898870189E-2</v>
      </c>
      <c r="D205" s="51">
        <f t="shared" si="1"/>
        <v>2.8741429898870189E-2</v>
      </c>
      <c r="E205" s="24">
        <f t="shared" si="2"/>
        <v>5.7482859797740378E-2</v>
      </c>
      <c r="F205" s="25"/>
      <c r="G205" s="25"/>
    </row>
    <row r="206" spans="1:7" ht="15.75" customHeight="1" x14ac:dyDescent="0.3">
      <c r="A206" s="46">
        <v>166.199997</v>
      </c>
      <c r="B206" s="47">
        <v>77.650002000000001</v>
      </c>
      <c r="C206" s="48">
        <f t="shared" si="0"/>
        <v>-2.4113243125134218E-2</v>
      </c>
      <c r="D206" s="51">
        <f t="shared" si="1"/>
        <v>-2.4113243125134218E-2</v>
      </c>
      <c r="E206" s="24">
        <f t="shared" si="2"/>
        <v>-4.8226486250268437E-2</v>
      </c>
      <c r="F206" s="25"/>
      <c r="G206" s="25"/>
    </row>
    <row r="207" spans="1:7" ht="15.75" customHeight="1" x14ac:dyDescent="0.3">
      <c r="A207" s="46">
        <v>165.85000600000001</v>
      </c>
      <c r="B207" s="47">
        <v>75.800003000000004</v>
      </c>
      <c r="C207" s="48">
        <f t="shared" si="0"/>
        <v>4.7029522996965417E-2</v>
      </c>
      <c r="D207" s="51">
        <f t="shared" si="1"/>
        <v>4.7029522996965417E-2</v>
      </c>
      <c r="E207" s="24">
        <f t="shared" si="2"/>
        <v>9.4059045993930834E-2</v>
      </c>
      <c r="F207" s="25"/>
      <c r="G207" s="25"/>
    </row>
    <row r="208" spans="1:7" ht="15.75" customHeight="1" x14ac:dyDescent="0.3">
      <c r="A208" s="46">
        <v>163.800003</v>
      </c>
      <c r="B208" s="47">
        <v>79.449996999999996</v>
      </c>
      <c r="C208" s="48">
        <f t="shared" si="0"/>
        <v>-1.5858246035033694E-2</v>
      </c>
      <c r="D208" s="51">
        <f t="shared" si="1"/>
        <v>-1.5858246035033694E-2</v>
      </c>
      <c r="E208" s="24">
        <f t="shared" si="2"/>
        <v>-3.1716492070067388E-2</v>
      </c>
      <c r="F208" s="25"/>
      <c r="G208" s="25"/>
    </row>
    <row r="209" spans="1:7" ht="15.75" customHeight="1" x14ac:dyDescent="0.3">
      <c r="A209" s="46">
        <v>161.75</v>
      </c>
      <c r="B209" s="47">
        <v>78.199996999999996</v>
      </c>
      <c r="C209" s="48">
        <f t="shared" si="0"/>
        <v>-1.2222693410238423E-2</v>
      </c>
      <c r="D209" s="51">
        <f t="shared" si="1"/>
        <v>-1.2222693410238423E-2</v>
      </c>
      <c r="E209" s="24">
        <f t="shared" si="2"/>
        <v>-2.4445386820476846E-2</v>
      </c>
      <c r="F209" s="25"/>
      <c r="G209" s="25"/>
    </row>
    <row r="210" spans="1:7" ht="15.75" customHeight="1" x14ac:dyDescent="0.3">
      <c r="A210" s="46">
        <v>165.5</v>
      </c>
      <c r="B210" s="47">
        <v>77.25</v>
      </c>
      <c r="C210" s="48">
        <f t="shared" si="0"/>
        <v>-3.2414939241709557E-3</v>
      </c>
      <c r="D210" s="51">
        <f t="shared" si="1"/>
        <v>-3.2414939241709557E-3</v>
      </c>
      <c r="E210" s="24">
        <f t="shared" si="2"/>
        <v>-6.4829878483419114E-3</v>
      </c>
      <c r="F210" s="25"/>
      <c r="G210" s="25"/>
    </row>
    <row r="211" spans="1:7" ht="15.75" customHeight="1" x14ac:dyDescent="0.3">
      <c r="A211" s="46">
        <v>163.5</v>
      </c>
      <c r="B211" s="47">
        <v>77</v>
      </c>
      <c r="C211" s="48">
        <f t="shared" si="0"/>
        <v>-2.4984889714753621E-2</v>
      </c>
      <c r="D211" s="51">
        <f t="shared" si="1"/>
        <v>-2.4984889714753621E-2</v>
      </c>
      <c r="E211" s="24">
        <f t="shared" si="2"/>
        <v>-4.9969779429507241E-2</v>
      </c>
      <c r="F211" s="25"/>
      <c r="G211" s="25"/>
    </row>
    <row r="212" spans="1:7" ht="15.75" customHeight="1" x14ac:dyDescent="0.3">
      <c r="A212" s="46">
        <v>159.35000600000001</v>
      </c>
      <c r="B212" s="47">
        <v>75.099997999999999</v>
      </c>
      <c r="C212" s="48">
        <f t="shared" si="0"/>
        <v>-6.0099813620366621E-3</v>
      </c>
      <c r="D212" s="51">
        <f t="shared" si="1"/>
        <v>-6.0099813620366621E-3</v>
      </c>
      <c r="E212" s="24">
        <f t="shared" si="2"/>
        <v>-1.2019962724073324E-2</v>
      </c>
      <c r="F212" s="25"/>
      <c r="G212" s="25"/>
    </row>
    <row r="213" spans="1:7" ht="15.75" customHeight="1" x14ac:dyDescent="0.3">
      <c r="A213" s="46">
        <v>160.300003</v>
      </c>
      <c r="B213" s="47">
        <v>74.650002000000001</v>
      </c>
      <c r="C213" s="48">
        <f t="shared" si="0"/>
        <v>1.7922789509437383E-2</v>
      </c>
      <c r="D213" s="51">
        <f t="shared" si="1"/>
        <v>1.7922789509437383E-2</v>
      </c>
      <c r="E213" s="24">
        <f t="shared" si="2"/>
        <v>3.5845579018874765E-2</v>
      </c>
      <c r="F213" s="25"/>
      <c r="G213" s="25"/>
    </row>
    <row r="214" spans="1:7" ht="15.75" customHeight="1" x14ac:dyDescent="0.3">
      <c r="A214" s="46">
        <v>158.35000600000001</v>
      </c>
      <c r="B214" s="47">
        <v>76</v>
      </c>
      <c r="C214" s="48">
        <f t="shared" si="0"/>
        <v>-2.6668247082161294E-2</v>
      </c>
      <c r="D214" s="51">
        <f t="shared" si="1"/>
        <v>-2.6668247082161294E-2</v>
      </c>
      <c r="E214" s="24">
        <f t="shared" si="2"/>
        <v>-5.3336494164322588E-2</v>
      </c>
      <c r="F214" s="25"/>
      <c r="G214" s="25"/>
    </row>
    <row r="215" spans="1:7" ht="15.75" customHeight="1" x14ac:dyDescent="0.3">
      <c r="A215" s="46">
        <v>162.949997</v>
      </c>
      <c r="B215" s="47">
        <v>74</v>
      </c>
      <c r="C215" s="48">
        <f t="shared" si="0"/>
        <v>-8.8226158817097354E-3</v>
      </c>
      <c r="D215" s="51">
        <f t="shared" si="1"/>
        <v>-8.8226158817097354E-3</v>
      </c>
      <c r="E215" s="24">
        <f t="shared" si="2"/>
        <v>-1.7645231763419471E-2</v>
      </c>
      <c r="F215" s="25"/>
      <c r="G215" s="25"/>
    </row>
    <row r="216" spans="1:7" ht="15.75" customHeight="1" x14ac:dyDescent="0.3">
      <c r="A216" s="46">
        <v>163.949997</v>
      </c>
      <c r="B216" s="47">
        <v>73.349997999999999</v>
      </c>
      <c r="C216" s="48">
        <f t="shared" si="0"/>
        <v>1.3623844533137402E-3</v>
      </c>
      <c r="D216" s="51">
        <f t="shared" si="1"/>
        <v>1.3623844533137402E-3</v>
      </c>
      <c r="E216" s="24">
        <f t="shared" si="2"/>
        <v>2.7247689066274804E-3</v>
      </c>
      <c r="F216" s="25"/>
      <c r="G216" s="25"/>
    </row>
    <row r="217" spans="1:7" ht="15.75" customHeight="1" x14ac:dyDescent="0.3">
      <c r="A217" s="46">
        <v>163.60000600000001</v>
      </c>
      <c r="B217" s="47">
        <v>73.449996999999996</v>
      </c>
      <c r="C217" s="48">
        <f t="shared" si="0"/>
        <v>-2.0442119554743374E-3</v>
      </c>
      <c r="D217" s="51">
        <f t="shared" si="1"/>
        <v>-2.0442119554743374E-3</v>
      </c>
      <c r="E217" s="24">
        <f t="shared" si="2"/>
        <v>-4.0884239109486749E-3</v>
      </c>
      <c r="F217" s="25"/>
      <c r="G217" s="25"/>
    </row>
    <row r="218" spans="1:7" ht="15.75" customHeight="1" x14ac:dyDescent="0.3">
      <c r="A218" s="46">
        <v>156.85000600000001</v>
      </c>
      <c r="B218" s="47">
        <v>73.300003000000004</v>
      </c>
      <c r="C218" s="48">
        <f t="shared" si="0"/>
        <v>-1.8589258182545542E-2</v>
      </c>
      <c r="D218" s="51">
        <f t="shared" si="1"/>
        <v>-1.8589258182545542E-2</v>
      </c>
      <c r="E218" s="24">
        <f t="shared" si="2"/>
        <v>-3.7178516365091084E-2</v>
      </c>
      <c r="F218" s="25"/>
      <c r="G218" s="25"/>
    </row>
    <row r="219" spans="1:7" ht="15.75" customHeight="1" x14ac:dyDescent="0.3">
      <c r="A219" s="46">
        <v>151.85000600000001</v>
      </c>
      <c r="B219" s="47">
        <v>71.949996999999996</v>
      </c>
      <c r="C219" s="48">
        <f t="shared" si="0"/>
        <v>-4.8763456041152516E-3</v>
      </c>
      <c r="D219" s="51">
        <f t="shared" si="1"/>
        <v>-4.8763456041152516E-3</v>
      </c>
      <c r="E219" s="24">
        <f t="shared" si="2"/>
        <v>-9.7526912082305031E-3</v>
      </c>
      <c r="F219" s="25"/>
      <c r="G219" s="25"/>
    </row>
    <row r="220" spans="1:7" ht="15.75" customHeight="1" x14ac:dyDescent="0.3">
      <c r="A220" s="46">
        <v>153.60000600000001</v>
      </c>
      <c r="B220" s="47">
        <v>71.599997999999999</v>
      </c>
      <c r="C220" s="48">
        <f t="shared" si="0"/>
        <v>-6.9849810245835222E-4</v>
      </c>
      <c r="D220" s="51">
        <f t="shared" si="1"/>
        <v>-6.9849810245835222E-4</v>
      </c>
      <c r="E220" s="24">
        <f t="shared" si="2"/>
        <v>-1.3969962049167044E-3</v>
      </c>
      <c r="F220" s="25"/>
      <c r="G220" s="25"/>
    </row>
    <row r="221" spans="1:7" ht="15.75" customHeight="1" x14ac:dyDescent="0.3">
      <c r="A221" s="46">
        <v>154.800003</v>
      </c>
      <c r="B221" s="47">
        <v>71.550003000000004</v>
      </c>
      <c r="C221" s="48">
        <f t="shared" si="0"/>
        <v>-4.2017287824203976E-3</v>
      </c>
      <c r="D221" s="51">
        <f t="shared" si="1"/>
        <v>-4.2017287824203976E-3</v>
      </c>
      <c r="E221" s="24">
        <f t="shared" si="2"/>
        <v>-8.4034575648407953E-3</v>
      </c>
      <c r="F221" s="25"/>
      <c r="G221" s="25"/>
    </row>
    <row r="222" spans="1:7" ht="15.75" customHeight="1" x14ac:dyDescent="0.3">
      <c r="A222" s="46">
        <v>154.199997</v>
      </c>
      <c r="B222" s="47">
        <v>71.25</v>
      </c>
      <c r="C222" s="48">
        <f t="shared" si="0"/>
        <v>-4.9243574019337379E-3</v>
      </c>
      <c r="D222" s="51">
        <f t="shared" si="1"/>
        <v>-4.9243574019337379E-3</v>
      </c>
      <c r="E222" s="24">
        <f t="shared" si="2"/>
        <v>-9.8487148038674758E-3</v>
      </c>
      <c r="F222" s="25"/>
      <c r="G222" s="25"/>
    </row>
    <row r="223" spans="1:7" ht="15.75" customHeight="1" x14ac:dyDescent="0.3">
      <c r="A223" s="46">
        <v>152.85000600000001</v>
      </c>
      <c r="B223" s="47">
        <v>70.900002000000001</v>
      </c>
      <c r="C223" s="48">
        <f t="shared" si="0"/>
        <v>3.1924918236832314E-2</v>
      </c>
      <c r="D223" s="51">
        <f t="shared" si="1"/>
        <v>3.1924918236832314E-2</v>
      </c>
      <c r="E223" s="24">
        <f t="shared" si="2"/>
        <v>6.3849836473664628E-2</v>
      </c>
      <c r="F223" s="25"/>
      <c r="G223" s="25"/>
    </row>
    <row r="224" spans="1:7" ht="15.75" customHeight="1" x14ac:dyDescent="0.3">
      <c r="A224" s="46">
        <v>155.550003</v>
      </c>
      <c r="B224" s="47">
        <v>73.199996999999996</v>
      </c>
      <c r="C224" s="48">
        <f t="shared" si="0"/>
        <v>3.0937276271320605E-2</v>
      </c>
      <c r="D224" s="51">
        <f t="shared" si="1"/>
        <v>3.0937276271320605E-2</v>
      </c>
      <c r="E224" s="24">
        <f t="shared" si="2"/>
        <v>6.1874552542641209E-2</v>
      </c>
      <c r="F224" s="25"/>
      <c r="G224" s="25"/>
    </row>
    <row r="225" spans="1:7" ht="15.75" customHeight="1" x14ac:dyDescent="0.3">
      <c r="A225" s="46">
        <v>158.14999399999999</v>
      </c>
      <c r="B225" s="47">
        <v>75.5</v>
      </c>
      <c r="C225" s="48">
        <f t="shared" si="0"/>
        <v>2.6454645583044042E-3</v>
      </c>
      <c r="D225" s="51">
        <f t="shared" si="1"/>
        <v>2.6454645583044042E-3</v>
      </c>
      <c r="E225" s="24">
        <f t="shared" si="2"/>
        <v>5.2909291166088083E-3</v>
      </c>
      <c r="F225" s="25"/>
      <c r="G225" s="25"/>
    </row>
    <row r="226" spans="1:7" ht="15.75" customHeight="1" x14ac:dyDescent="0.3">
      <c r="A226" s="46">
        <v>158.699997</v>
      </c>
      <c r="B226" s="47">
        <v>75.699996999999996</v>
      </c>
      <c r="C226" s="48">
        <f t="shared" si="0"/>
        <v>-1.8667128712720086E-2</v>
      </c>
      <c r="D226" s="51">
        <f t="shared" si="1"/>
        <v>-1.8667128712720086E-2</v>
      </c>
      <c r="E226" s="24">
        <f t="shared" si="2"/>
        <v>-3.7334257425440172E-2</v>
      </c>
      <c r="F226" s="25"/>
      <c r="G226" s="25"/>
    </row>
    <row r="227" spans="1:7" ht="15.75" customHeight="1" x14ac:dyDescent="0.3">
      <c r="A227" s="46">
        <v>156.85000600000001</v>
      </c>
      <c r="B227" s="47">
        <v>74.300003000000004</v>
      </c>
      <c r="C227" s="48">
        <f t="shared" si="0"/>
        <v>2.2622348185767846E-2</v>
      </c>
      <c r="D227" s="51">
        <f t="shared" si="1"/>
        <v>2.2622348185767846E-2</v>
      </c>
      <c r="E227" s="24">
        <f t="shared" si="2"/>
        <v>4.5244696371535692E-2</v>
      </c>
      <c r="F227" s="25"/>
      <c r="G227" s="25"/>
    </row>
    <row r="228" spans="1:7" ht="15.75" customHeight="1" x14ac:dyDescent="0.3">
      <c r="A228" s="46">
        <v>155.60000600000001</v>
      </c>
      <c r="B228" s="47">
        <v>76</v>
      </c>
      <c r="C228" s="48">
        <f t="shared" si="0"/>
        <v>-2.1949694279965615E-2</v>
      </c>
      <c r="D228" s="51">
        <f t="shared" si="1"/>
        <v>-2.1949694279965615E-2</v>
      </c>
      <c r="E228" s="24">
        <f t="shared" si="2"/>
        <v>-4.3899388559931231E-2</v>
      </c>
      <c r="F228" s="25"/>
      <c r="G228" s="25"/>
    </row>
    <row r="229" spans="1:7" ht="15.75" customHeight="1" x14ac:dyDescent="0.3">
      <c r="A229" s="46">
        <v>162.25</v>
      </c>
      <c r="B229" s="47">
        <v>74.349997999999999</v>
      </c>
      <c r="C229" s="48">
        <f t="shared" si="0"/>
        <v>6.5714747435641138E-2</v>
      </c>
      <c r="D229" s="51">
        <f t="shared" si="1"/>
        <v>6.5714747435641138E-2</v>
      </c>
      <c r="E229" s="24">
        <f t="shared" si="2"/>
        <v>0.13142949487128228</v>
      </c>
      <c r="F229" s="25"/>
      <c r="G229" s="25"/>
    </row>
    <row r="230" spans="1:7" ht="15.75" customHeight="1" x14ac:dyDescent="0.3">
      <c r="A230" s="46">
        <v>159.699997</v>
      </c>
      <c r="B230" s="47">
        <v>79.400002000000001</v>
      </c>
      <c r="C230" s="48">
        <f t="shared" si="0"/>
        <v>-6.2997167437774657E-4</v>
      </c>
      <c r="D230" s="51">
        <f t="shared" si="1"/>
        <v>-6.2997167437774657E-4</v>
      </c>
      <c r="E230" s="24">
        <f t="shared" si="2"/>
        <v>-1.2599433487554931E-3</v>
      </c>
      <c r="F230" s="25"/>
      <c r="G230" s="25"/>
    </row>
    <row r="231" spans="1:7" ht="15.75" customHeight="1" x14ac:dyDescent="0.3">
      <c r="A231" s="46">
        <v>159.25</v>
      </c>
      <c r="B231" s="47">
        <v>79.349997999999999</v>
      </c>
      <c r="C231" s="48">
        <f t="shared" si="0"/>
        <v>-9.4967477777609371E-3</v>
      </c>
      <c r="D231" s="51">
        <f t="shared" si="1"/>
        <v>-9.4967477777609371E-3</v>
      </c>
      <c r="E231" s="24">
        <f t="shared" si="2"/>
        <v>-1.8993495555521874E-2</v>
      </c>
      <c r="F231" s="25"/>
      <c r="G231" s="25"/>
    </row>
    <row r="232" spans="1:7" ht="15.75" customHeight="1" x14ac:dyDescent="0.3">
      <c r="A232" s="46">
        <v>157</v>
      </c>
      <c r="B232" s="47">
        <v>78.599997999999999</v>
      </c>
      <c r="C232" s="48">
        <f t="shared" si="0"/>
        <v>1.8904155115656192E-2</v>
      </c>
      <c r="D232" s="51">
        <f t="shared" si="1"/>
        <v>1.8904155115656192E-2</v>
      </c>
      <c r="E232" s="24">
        <f t="shared" si="2"/>
        <v>3.7808310231312384E-2</v>
      </c>
      <c r="F232" s="25"/>
      <c r="G232" s="25"/>
    </row>
    <row r="233" spans="1:7" ht="15.75" customHeight="1" x14ac:dyDescent="0.3">
      <c r="A233" s="46">
        <v>153.699997</v>
      </c>
      <c r="B233" s="47">
        <v>80.099997999999999</v>
      </c>
      <c r="C233" s="48">
        <f t="shared" si="0"/>
        <v>6.1138601491135279E-2</v>
      </c>
      <c r="D233" s="51">
        <f t="shared" si="1"/>
        <v>6.1138601491135279E-2</v>
      </c>
      <c r="E233" s="24">
        <f t="shared" si="2"/>
        <v>0.12227720298227056</v>
      </c>
      <c r="F233" s="25"/>
      <c r="G233" s="25"/>
    </row>
    <row r="234" spans="1:7" ht="15.75" customHeight="1" x14ac:dyDescent="0.3">
      <c r="A234" s="46">
        <v>147.699997</v>
      </c>
      <c r="B234" s="47">
        <v>85.150002000000001</v>
      </c>
      <c r="C234" s="48">
        <f t="shared" si="0"/>
        <v>2.4936066613157715E-2</v>
      </c>
      <c r="D234" s="51">
        <f t="shared" si="1"/>
        <v>2.4936066613157715E-2</v>
      </c>
      <c r="E234" s="24">
        <f t="shared" si="2"/>
        <v>4.9872133226315431E-2</v>
      </c>
      <c r="F234" s="25"/>
      <c r="G234" s="25"/>
    </row>
    <row r="235" spans="1:7" ht="15.75" customHeight="1" x14ac:dyDescent="0.3">
      <c r="A235" s="46">
        <v>155.85000600000001</v>
      </c>
      <c r="B235" s="47">
        <v>87.300003000000004</v>
      </c>
      <c r="C235" s="48">
        <f t="shared" si="0"/>
        <v>-4.5702163864300982E-2</v>
      </c>
      <c r="D235" s="51">
        <f t="shared" si="1"/>
        <v>-4.5702163864300982E-2</v>
      </c>
      <c r="E235" s="24">
        <f t="shared" si="2"/>
        <v>-9.1404327728601964E-2</v>
      </c>
      <c r="F235" s="25"/>
      <c r="G235" s="25"/>
    </row>
    <row r="236" spans="1:7" ht="15.75" customHeight="1" x14ac:dyDescent="0.3">
      <c r="A236" s="46">
        <v>156</v>
      </c>
      <c r="B236" s="47">
        <v>83.400002000000001</v>
      </c>
      <c r="C236" s="48">
        <f t="shared" si="0"/>
        <v>-4.914993990350959E-2</v>
      </c>
      <c r="D236" s="51">
        <f t="shared" si="1"/>
        <v>-4.914993990350959E-2</v>
      </c>
      <c r="E236" s="24">
        <f t="shared" si="2"/>
        <v>-9.829987980701918E-2</v>
      </c>
      <c r="F236" s="25"/>
      <c r="G236" s="25"/>
    </row>
    <row r="237" spans="1:7" ht="15.75" customHeight="1" x14ac:dyDescent="0.3">
      <c r="A237" s="46">
        <v>152.25</v>
      </c>
      <c r="B237" s="47">
        <v>79.400002000000001</v>
      </c>
      <c r="C237" s="48">
        <f t="shared" si="0"/>
        <v>-8.4038952293615438E-2</v>
      </c>
      <c r="D237" s="51">
        <f t="shared" si="1"/>
        <v>-8.4038952293615438E-2</v>
      </c>
      <c r="E237" s="24">
        <f t="shared" si="2"/>
        <v>-0.16807790458723088</v>
      </c>
      <c r="F237" s="25"/>
      <c r="G237" s="25"/>
    </row>
    <row r="238" spans="1:7" ht="15.75" customHeight="1" x14ac:dyDescent="0.3">
      <c r="A238" s="46">
        <v>146.050003</v>
      </c>
      <c r="B238" s="47">
        <v>73</v>
      </c>
      <c r="C238" s="48">
        <f t="shared" si="0"/>
        <v>3.4188067487854611E-3</v>
      </c>
      <c r="D238" s="51">
        <f t="shared" si="1"/>
        <v>3.4188067487854611E-3</v>
      </c>
      <c r="E238" s="24">
        <f t="shared" si="2"/>
        <v>6.8376134975709222E-3</v>
      </c>
      <c r="F238" s="25"/>
      <c r="G238" s="25"/>
    </row>
    <row r="239" spans="1:7" ht="15.75" customHeight="1" x14ac:dyDescent="0.3">
      <c r="A239" s="46">
        <v>147.75</v>
      </c>
      <c r="B239" s="47">
        <v>73.25</v>
      </c>
      <c r="C239" s="48">
        <f t="shared" si="0"/>
        <v>-1.5130934957269505E-2</v>
      </c>
      <c r="D239" s="51">
        <f t="shared" si="1"/>
        <v>-1.5130934957269505E-2</v>
      </c>
      <c r="E239" s="24">
        <f t="shared" si="2"/>
        <v>-3.0261869914539011E-2</v>
      </c>
      <c r="F239" s="25"/>
      <c r="G239" s="25"/>
    </row>
    <row r="240" spans="1:7" ht="15.75" customHeight="1" x14ac:dyDescent="0.3">
      <c r="A240" s="46">
        <v>143.64999399999999</v>
      </c>
      <c r="B240" s="47">
        <v>72.150002000000001</v>
      </c>
      <c r="C240" s="48">
        <f t="shared" si="0"/>
        <v>3.4590140760723926E-3</v>
      </c>
      <c r="D240" s="51">
        <f t="shared" si="1"/>
        <v>3.4590140760723926E-3</v>
      </c>
      <c r="E240" s="24">
        <f t="shared" si="2"/>
        <v>6.9180281521447852E-3</v>
      </c>
      <c r="F240" s="25"/>
      <c r="G240" s="25"/>
    </row>
    <row r="241" spans="1:7" ht="15.75" customHeight="1" x14ac:dyDescent="0.3">
      <c r="A241" s="46">
        <v>144.64999399999999</v>
      </c>
      <c r="B241" s="47">
        <v>72.400002000000001</v>
      </c>
      <c r="C241" s="48">
        <f t="shared" si="0"/>
        <v>-2.0740000234381693E-3</v>
      </c>
      <c r="D241" s="51">
        <f t="shared" si="1"/>
        <v>-2.0740000234381693E-3</v>
      </c>
      <c r="E241" s="24">
        <f t="shared" si="2"/>
        <v>-4.1480000468763385E-3</v>
      </c>
      <c r="F241" s="25"/>
      <c r="G241" s="25"/>
    </row>
    <row r="242" spans="1:7" ht="15.75" customHeight="1" x14ac:dyDescent="0.3">
      <c r="A242" s="46">
        <v>146.85000600000001</v>
      </c>
      <c r="B242" s="47">
        <v>72.25</v>
      </c>
      <c r="C242" s="48">
        <f t="shared" si="0"/>
        <v>-7.6416212279720288E-3</v>
      </c>
      <c r="D242" s="51">
        <f t="shared" si="1"/>
        <v>-7.6416212279720288E-3</v>
      </c>
      <c r="E242" s="24">
        <f t="shared" si="2"/>
        <v>-1.5283242455944058E-2</v>
      </c>
      <c r="F242" s="25"/>
      <c r="G242" s="25"/>
    </row>
    <row r="243" spans="1:7" ht="15.75" customHeight="1" x14ac:dyDescent="0.3">
      <c r="A243" s="46">
        <v>145.85000600000001</v>
      </c>
      <c r="B243" s="47">
        <v>71.699996999999996</v>
      </c>
      <c r="C243" s="48">
        <f t="shared" si="0"/>
        <v>-1.9007950633454018E-2</v>
      </c>
      <c r="D243" s="51">
        <f t="shared" si="1"/>
        <v>-1.9007950633454018E-2</v>
      </c>
      <c r="E243" s="24">
        <f t="shared" si="2"/>
        <v>-3.8015901266908035E-2</v>
      </c>
      <c r="F243" s="25"/>
      <c r="G243" s="25"/>
    </row>
    <row r="244" spans="1:7" ht="15.75" customHeight="1" x14ac:dyDescent="0.3">
      <c r="A244" s="46">
        <v>146.25</v>
      </c>
      <c r="B244" s="47">
        <v>70.349997999999999</v>
      </c>
      <c r="C244" s="48">
        <f t="shared" si="0"/>
        <v>-1.5037805645215556E-2</v>
      </c>
      <c r="D244" s="51">
        <f t="shared" si="1"/>
        <v>-1.5037805645215556E-2</v>
      </c>
      <c r="E244" s="24">
        <f t="shared" si="2"/>
        <v>-3.0075611290431112E-2</v>
      </c>
      <c r="F244" s="25"/>
      <c r="G244" s="25"/>
    </row>
    <row r="245" spans="1:7" ht="15.75" customHeight="1" x14ac:dyDescent="0.3">
      <c r="A245" s="46">
        <v>150.35000600000001</v>
      </c>
      <c r="B245" s="47">
        <v>69.300003000000004</v>
      </c>
      <c r="C245" s="48">
        <f t="shared" si="0"/>
        <v>3.3348232701748769E-2</v>
      </c>
      <c r="D245" s="51">
        <f t="shared" si="1"/>
        <v>3.3348232701748769E-2</v>
      </c>
      <c r="E245" s="24">
        <f t="shared" si="2"/>
        <v>6.6696465403497537E-2</v>
      </c>
      <c r="F245" s="25"/>
      <c r="G245" s="25"/>
    </row>
    <row r="246" spans="1:7" ht="15.75" customHeight="1" x14ac:dyDescent="0.3">
      <c r="A246" s="46">
        <v>149.89999399999999</v>
      </c>
      <c r="B246" s="47">
        <v>71.650002000000001</v>
      </c>
      <c r="C246" s="48">
        <f t="shared" si="0"/>
        <v>-1.264064566430176E-2</v>
      </c>
      <c r="D246" s="51">
        <f t="shared" si="1"/>
        <v>-1.264064566430176E-2</v>
      </c>
      <c r="E246" s="24">
        <f t="shared" si="2"/>
        <v>-2.528129132860352E-2</v>
      </c>
      <c r="F246" s="25"/>
      <c r="G246" s="25"/>
    </row>
    <row r="247" spans="1:7" ht="15.75" customHeight="1" x14ac:dyDescent="0.3">
      <c r="A247" s="46">
        <v>148</v>
      </c>
      <c r="B247" s="47">
        <v>70.75</v>
      </c>
      <c r="C247" s="26"/>
      <c r="D247" s="26"/>
      <c r="E247" s="26"/>
      <c r="F247" s="25"/>
      <c r="G247" s="25"/>
    </row>
    <row r="248" spans="1:7" ht="15.75" customHeight="1" x14ac:dyDescent="0.25"/>
    <row r="249" spans="1:7" ht="15.75" customHeight="1" x14ac:dyDescent="0.25"/>
    <row r="250" spans="1:7" ht="15.75" customHeight="1" x14ac:dyDescent="0.25"/>
    <row r="251" spans="1:7" ht="15.75" customHeight="1" x14ac:dyDescent="0.25"/>
    <row r="252" spans="1:7" ht="15.75" customHeight="1" x14ac:dyDescent="0.25"/>
    <row r="253" spans="1:7" ht="15.75" customHeight="1" x14ac:dyDescent="0.25"/>
    <row r="254" spans="1:7" ht="15.75" customHeight="1" x14ac:dyDescent="0.25"/>
    <row r="255" spans="1:7" ht="15.75" customHeight="1" x14ac:dyDescent="0.25"/>
    <row r="256" spans="1:7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000"/>
  <sheetViews>
    <sheetView workbookViewId="0">
      <selection activeCell="G27" sqref="G27"/>
    </sheetView>
  </sheetViews>
  <sheetFormatPr defaultColWidth="12.59765625" defaultRowHeight="15" customHeight="1" x14ac:dyDescent="0.25"/>
  <cols>
    <col min="1" max="1" width="12" customWidth="1"/>
    <col min="2" max="2" width="13.3984375" customWidth="1"/>
    <col min="3" max="3" width="22.19921875" customWidth="1"/>
    <col min="4" max="4" width="20.5" customWidth="1"/>
    <col min="5" max="5" width="23.8984375" customWidth="1"/>
    <col min="6" max="6" width="14.5" customWidth="1"/>
    <col min="7" max="7" width="17" customWidth="1"/>
    <col min="8" max="26" width="7.59765625" customWidth="1"/>
  </cols>
  <sheetData>
    <row r="1" spans="1:7" ht="14.4" x14ac:dyDescent="0.3">
      <c r="A1" s="45" t="s">
        <v>38</v>
      </c>
      <c r="B1" s="45" t="s">
        <v>46</v>
      </c>
      <c r="C1" s="45" t="s">
        <v>40</v>
      </c>
      <c r="D1" s="45" t="s">
        <v>47</v>
      </c>
      <c r="E1" s="45" t="s">
        <v>42</v>
      </c>
      <c r="F1" s="45" t="s">
        <v>43</v>
      </c>
      <c r="G1" s="45" t="s">
        <v>44</v>
      </c>
    </row>
    <row r="2" spans="1:7" ht="14.4" x14ac:dyDescent="0.3">
      <c r="A2" s="54">
        <v>1388</v>
      </c>
      <c r="B2" s="55">
        <v>107.900002</v>
      </c>
      <c r="C2" s="56">
        <f t="shared" ref="C2:D2" si="0">LN(A3/A2)</f>
        <v>4.9946751257513187E-3</v>
      </c>
      <c r="D2" s="57">
        <f t="shared" si="0"/>
        <v>-2.486641823727918E-2</v>
      </c>
      <c r="E2" s="58">
        <f t="shared" ref="E2:E246" si="1">C2+D2</f>
        <v>-1.9871743111527861E-2</v>
      </c>
      <c r="F2" s="59">
        <f>VAR(E2:E246)</f>
        <v>1.0208046584762017E-3</v>
      </c>
      <c r="G2" s="59">
        <f>CORREL(A2:A247,B2:B247)</f>
        <v>-8.8399752805904064E-2</v>
      </c>
    </row>
    <row r="3" spans="1:7" ht="14.4" x14ac:dyDescent="0.3">
      <c r="A3" s="54">
        <v>1394.9499510000001</v>
      </c>
      <c r="B3" s="55">
        <v>105.25</v>
      </c>
      <c r="C3" s="56">
        <f t="shared" ref="C3:D3" si="2">LN(A4/A3)</f>
        <v>1.5542304861102118E-2</v>
      </c>
      <c r="D3" s="57">
        <f t="shared" si="2"/>
        <v>1.9290205033155212E-2</v>
      </c>
      <c r="E3" s="58">
        <f t="shared" si="1"/>
        <v>3.4832509894257332E-2</v>
      </c>
      <c r="F3" s="60"/>
      <c r="G3" s="60"/>
    </row>
    <row r="4" spans="1:7" ht="14.4" x14ac:dyDescent="0.3">
      <c r="A4" s="54">
        <v>1416.8000489999999</v>
      </c>
      <c r="B4" s="55">
        <v>107.300003</v>
      </c>
      <c r="C4" s="56">
        <f t="shared" ref="C4:D4" si="3">LN(A5/A4)</f>
        <v>1.9708479492929174E-2</v>
      </c>
      <c r="D4" s="57">
        <f t="shared" si="3"/>
        <v>-9.8338697911197082E-3</v>
      </c>
      <c r="E4" s="58">
        <f t="shared" si="1"/>
        <v>9.8746097018094659E-3</v>
      </c>
      <c r="F4" s="60"/>
      <c r="G4" s="60"/>
    </row>
    <row r="5" spans="1:7" ht="14.4" x14ac:dyDescent="0.3">
      <c r="A5" s="54">
        <v>1445</v>
      </c>
      <c r="B5" s="55">
        <v>106.25</v>
      </c>
      <c r="C5" s="56">
        <f t="shared" ref="C5:D5" si="4">LN(A6/A5)</f>
        <v>-3.6745970490919501E-3</v>
      </c>
      <c r="D5" s="57">
        <f t="shared" si="4"/>
        <v>-1.1834457647002796E-2</v>
      </c>
      <c r="E5" s="58">
        <f t="shared" si="1"/>
        <v>-1.5509054696094746E-2</v>
      </c>
      <c r="F5" s="60" t="s">
        <v>14</v>
      </c>
      <c r="G5" s="60">
        <f>AVERAGE(E2:E246)</f>
        <v>-1.3304347984355403E-3</v>
      </c>
    </row>
    <row r="6" spans="1:7" ht="14.4" x14ac:dyDescent="0.3">
      <c r="A6" s="54">
        <v>1439.6999510000001</v>
      </c>
      <c r="B6" s="55">
        <v>105</v>
      </c>
      <c r="C6" s="56">
        <f t="shared" ref="C6:D6" si="5">LN(A7/A6)</f>
        <v>-1.1070271008219229E-2</v>
      </c>
      <c r="D6" s="57">
        <f t="shared" si="5"/>
        <v>-4.1318149330730976E-2</v>
      </c>
      <c r="E6" s="58">
        <f t="shared" si="1"/>
        <v>-5.2388420338950206E-2</v>
      </c>
      <c r="F6" s="25"/>
      <c r="G6" s="25"/>
    </row>
    <row r="7" spans="1:7" ht="14.4" x14ac:dyDescent="0.3">
      <c r="A7" s="54">
        <v>1423.849976</v>
      </c>
      <c r="B7" s="55">
        <v>100.75</v>
      </c>
      <c r="C7" s="56">
        <f t="shared" ref="C7:D7" si="6">LN(A8/A7)</f>
        <v>-2.7808693243051592E-2</v>
      </c>
      <c r="D7" s="57">
        <f t="shared" si="6"/>
        <v>-0.11061280701763855</v>
      </c>
      <c r="E7" s="58">
        <f t="shared" si="1"/>
        <v>-0.13842150026069014</v>
      </c>
      <c r="F7" s="25"/>
      <c r="G7" s="25"/>
    </row>
    <row r="8" spans="1:7" ht="14.4" x14ac:dyDescent="0.3">
      <c r="A8" s="54">
        <v>1384.8000489999999</v>
      </c>
      <c r="B8" s="55">
        <v>90.199996999999996</v>
      </c>
      <c r="C8" s="56">
        <f t="shared" ref="C8:D8" si="7">LN(A9/A8)</f>
        <v>-2.7841276232195367E-3</v>
      </c>
      <c r="D8" s="57">
        <f t="shared" si="7"/>
        <v>8.038380505632127E-2</v>
      </c>
      <c r="E8" s="58">
        <f t="shared" si="1"/>
        <v>7.7599677433101727E-2</v>
      </c>
      <c r="F8" s="25"/>
      <c r="G8" s="25"/>
    </row>
    <row r="9" spans="1:7" ht="14.4" x14ac:dyDescent="0.3">
      <c r="A9" s="54">
        <v>1380.9499510000001</v>
      </c>
      <c r="B9" s="55">
        <v>97.75</v>
      </c>
      <c r="C9" s="56">
        <f t="shared" ref="C9:D9" si="8">LN(A10/A9)</f>
        <v>1.6553672962806017E-2</v>
      </c>
      <c r="D9" s="57">
        <f t="shared" si="8"/>
        <v>1.7241776268593065E-2</v>
      </c>
      <c r="E9" s="58">
        <f t="shared" si="1"/>
        <v>3.3795449231399086E-2</v>
      </c>
      <c r="F9" s="25"/>
      <c r="G9" s="25"/>
    </row>
    <row r="10" spans="1:7" ht="14.4" x14ac:dyDescent="0.3">
      <c r="A10" s="54">
        <v>1404</v>
      </c>
      <c r="B10" s="55">
        <v>99.449996999999996</v>
      </c>
      <c r="C10" s="56">
        <f t="shared" ref="C10:D10" si="9">LN(A11/A10)</f>
        <v>1.2035543511344312E-2</v>
      </c>
      <c r="D10" s="57">
        <f t="shared" si="9"/>
        <v>-1.9802597130266691E-2</v>
      </c>
      <c r="E10" s="58">
        <f t="shared" si="1"/>
        <v>-7.7670536189223798E-3</v>
      </c>
      <c r="F10" s="25"/>
      <c r="G10" s="25"/>
    </row>
    <row r="11" spans="1:7" ht="14.4" x14ac:dyDescent="0.3">
      <c r="A11" s="54">
        <v>1421</v>
      </c>
      <c r="B11" s="55">
        <v>97.5</v>
      </c>
      <c r="C11" s="56">
        <f t="shared" ref="C11:D11" si="10">LN(A12/A11)</f>
        <v>9.6297688913712324E-3</v>
      </c>
      <c r="D11" s="57">
        <f t="shared" si="10"/>
        <v>-1.0261468214313842E-3</v>
      </c>
      <c r="E11" s="58">
        <f t="shared" si="1"/>
        <v>8.6036220699398473E-3</v>
      </c>
      <c r="F11" s="25"/>
      <c r="G11" s="25"/>
    </row>
    <row r="12" spans="1:7" ht="14.4" x14ac:dyDescent="0.3">
      <c r="A12" s="54">
        <v>1434.75</v>
      </c>
      <c r="B12" s="55">
        <v>97.400002000000001</v>
      </c>
      <c r="C12" s="56">
        <f t="shared" ref="C12:D12" si="11">LN(A13/A12)</f>
        <v>3.5830653935769586E-3</v>
      </c>
      <c r="D12" s="57">
        <f t="shared" si="11"/>
        <v>5.1316398618125717E-4</v>
      </c>
      <c r="E12" s="58">
        <f t="shared" si="1"/>
        <v>4.096229379758216E-3</v>
      </c>
      <c r="F12" s="25"/>
      <c r="G12" s="25"/>
    </row>
    <row r="13" spans="1:7" ht="14.4" x14ac:dyDescent="0.3">
      <c r="A13" s="54">
        <v>1439.900024</v>
      </c>
      <c r="B13" s="55">
        <v>97.449996999999996</v>
      </c>
      <c r="C13" s="56">
        <f t="shared" ref="C13:D13" si="12">LN(A14/A13)</f>
        <v>2.8433570707227006E-3</v>
      </c>
      <c r="D13" s="57">
        <f t="shared" si="12"/>
        <v>-1.2910068681922302E-2</v>
      </c>
      <c r="E13" s="58">
        <f t="shared" si="1"/>
        <v>-1.00667116111996E-2</v>
      </c>
      <c r="F13" s="25"/>
      <c r="G13" s="25"/>
    </row>
    <row r="14" spans="1:7" ht="14.4" x14ac:dyDescent="0.3">
      <c r="A14" s="54">
        <v>1444</v>
      </c>
      <c r="B14" s="55">
        <v>96.199996999999996</v>
      </c>
      <c r="C14" s="56">
        <f t="shared" ref="C14:D14" si="13">LN(A15/A14)</f>
        <v>-6.9276067890071597E-4</v>
      </c>
      <c r="D14" s="57">
        <f t="shared" si="13"/>
        <v>-5.2110593756833816E-3</v>
      </c>
      <c r="E14" s="58">
        <f t="shared" si="1"/>
        <v>-5.9038200545840974E-3</v>
      </c>
      <c r="F14" s="25"/>
      <c r="G14" s="25"/>
    </row>
    <row r="15" spans="1:7" ht="14.4" x14ac:dyDescent="0.3">
      <c r="A15" s="54">
        <v>1443</v>
      </c>
      <c r="B15" s="55">
        <v>95.699996999999996</v>
      </c>
      <c r="C15" s="56">
        <f t="shared" ref="C15:D15" si="14">LN(A16/A15)</f>
        <v>-3.4710204928788554E-3</v>
      </c>
      <c r="D15" s="57">
        <f t="shared" si="14"/>
        <v>1.555241349124967E-2</v>
      </c>
      <c r="E15" s="58">
        <f t="shared" si="1"/>
        <v>1.2081392998370815E-2</v>
      </c>
      <c r="F15" s="25"/>
      <c r="G15" s="25"/>
    </row>
    <row r="16" spans="1:7" ht="14.4" x14ac:dyDescent="0.3">
      <c r="A16" s="54">
        <v>1438</v>
      </c>
      <c r="B16" s="55">
        <v>97.199996999999996</v>
      </c>
      <c r="C16" s="56">
        <f t="shared" ref="C16:D16" si="15">LN(A17/A16)</f>
        <v>-5.0544769917803952E-3</v>
      </c>
      <c r="D16" s="57">
        <f t="shared" si="15"/>
        <v>-1.9216369531121488E-2</v>
      </c>
      <c r="E16" s="58">
        <f t="shared" si="1"/>
        <v>-2.4270846522901884E-2</v>
      </c>
      <c r="F16" s="25"/>
      <c r="G16" s="25"/>
    </row>
    <row r="17" spans="1:7" ht="14.4" x14ac:dyDescent="0.3">
      <c r="A17" s="54">
        <v>1430.75</v>
      </c>
      <c r="B17" s="55">
        <v>95.349997999999999</v>
      </c>
      <c r="C17" s="56">
        <f t="shared" ref="C17:D17" si="16">LN(A18/A17)</f>
        <v>6.4443312808346543E-3</v>
      </c>
      <c r="D17" s="57">
        <f t="shared" si="16"/>
        <v>1.5719364156106131E-3</v>
      </c>
      <c r="E17" s="58">
        <f t="shared" si="1"/>
        <v>8.0162676964452666E-3</v>
      </c>
      <c r="F17" s="25"/>
      <c r="G17" s="25"/>
    </row>
    <row r="18" spans="1:7" ht="14.4" x14ac:dyDescent="0.3">
      <c r="A18" s="54">
        <v>1440</v>
      </c>
      <c r="B18" s="55">
        <v>95.5</v>
      </c>
      <c r="C18" s="56">
        <f t="shared" ref="C18:D18" si="17">LN(A19/A18)</f>
        <v>-5.1521551424528944E-3</v>
      </c>
      <c r="D18" s="57">
        <f t="shared" si="17"/>
        <v>-4.1972989658343477E-3</v>
      </c>
      <c r="E18" s="58">
        <f t="shared" si="1"/>
        <v>-9.3494541082872421E-3</v>
      </c>
      <c r="F18" s="25"/>
      <c r="G18" s="25"/>
    </row>
    <row r="19" spans="1:7" ht="14.4" x14ac:dyDescent="0.3">
      <c r="A19" s="54">
        <v>1432.599976</v>
      </c>
      <c r="B19" s="55">
        <v>95.099997999999999</v>
      </c>
      <c r="C19" s="56">
        <f t="shared" ref="C19:D19" si="18">LN(A20/A19)</f>
        <v>6.5400804173008633E-3</v>
      </c>
      <c r="D19" s="57">
        <f t="shared" si="18"/>
        <v>-1.5785428581324228E-3</v>
      </c>
      <c r="E19" s="58">
        <f t="shared" si="1"/>
        <v>4.961537559168441E-3</v>
      </c>
      <c r="F19" s="25"/>
      <c r="G19" s="25"/>
    </row>
    <row r="20" spans="1:7" ht="14.4" x14ac:dyDescent="0.3">
      <c r="A20" s="54">
        <v>1442</v>
      </c>
      <c r="B20" s="55">
        <v>94.949996999999996</v>
      </c>
      <c r="C20" s="56">
        <f t="shared" ref="C20:D20" si="19">LN(A21/A20)</f>
        <v>1.5755958274200687E-2</v>
      </c>
      <c r="D20" s="57">
        <f t="shared" si="19"/>
        <v>-6.3391550458270305E-3</v>
      </c>
      <c r="E20" s="58">
        <f t="shared" si="1"/>
        <v>9.4168032283736564E-3</v>
      </c>
      <c r="F20" s="25"/>
      <c r="G20" s="25"/>
    </row>
    <row r="21" spans="1:7" ht="15.75" customHeight="1" x14ac:dyDescent="0.3">
      <c r="A21" s="54">
        <v>1464.900024</v>
      </c>
      <c r="B21" s="55">
        <v>94.349997999999999</v>
      </c>
      <c r="C21" s="56">
        <f t="shared" ref="C21:D21" si="20">LN(A22/A21)</f>
        <v>1.5444273107354243E-2</v>
      </c>
      <c r="D21" s="57">
        <f t="shared" si="20"/>
        <v>1.3684466178937081E-2</v>
      </c>
      <c r="E21" s="58">
        <f t="shared" si="1"/>
        <v>2.9128739286291325E-2</v>
      </c>
      <c r="F21" s="25"/>
      <c r="G21" s="25"/>
    </row>
    <row r="22" spans="1:7" ht="15.75" customHeight="1" x14ac:dyDescent="0.3">
      <c r="A22" s="54">
        <v>1487.6999510000001</v>
      </c>
      <c r="B22" s="55">
        <v>95.650002000000001</v>
      </c>
      <c r="C22" s="56">
        <f t="shared" ref="C22:D22" si="21">LN(A23/A22)</f>
        <v>6.1650487278758371E-3</v>
      </c>
      <c r="D22" s="57">
        <f t="shared" si="21"/>
        <v>-9.4538728332920399E-3</v>
      </c>
      <c r="E22" s="58">
        <f t="shared" si="1"/>
        <v>-3.2888241054162028E-3</v>
      </c>
      <c r="F22" s="25"/>
      <c r="G22" s="25"/>
    </row>
    <row r="23" spans="1:7" ht="15.75" customHeight="1" x14ac:dyDescent="0.3">
      <c r="A23" s="54">
        <v>1496.900024</v>
      </c>
      <c r="B23" s="55">
        <v>94.75</v>
      </c>
      <c r="C23" s="56">
        <f t="shared" ref="C23:D23" si="22">LN(A24/A23)</f>
        <v>-5.9633825612879898E-3</v>
      </c>
      <c r="D23" s="57">
        <f t="shared" si="22"/>
        <v>-1.9180162070500151E-2</v>
      </c>
      <c r="E23" s="58">
        <f t="shared" si="1"/>
        <v>-2.5143544631788139E-2</v>
      </c>
      <c r="F23" s="25"/>
      <c r="G23" s="25"/>
    </row>
    <row r="24" spans="1:7" ht="15.75" customHeight="1" x14ac:dyDescent="0.3">
      <c r="A24" s="54">
        <v>1488</v>
      </c>
      <c r="B24" s="55">
        <v>92.949996999999996</v>
      </c>
      <c r="C24" s="56">
        <f t="shared" ref="C24:D24" si="23">LN(A25/A24)</f>
        <v>-1.1048699807302262E-2</v>
      </c>
      <c r="D24" s="57">
        <f t="shared" si="23"/>
        <v>-1.1360630767608761E-2</v>
      </c>
      <c r="E24" s="58">
        <f t="shared" si="1"/>
        <v>-2.2409330574911023E-2</v>
      </c>
      <c r="F24" s="25"/>
      <c r="G24" s="25"/>
    </row>
    <row r="25" spans="1:7" ht="15.75" customHeight="1" x14ac:dyDescent="0.3">
      <c r="A25" s="54">
        <v>1471.650024</v>
      </c>
      <c r="B25" s="55">
        <v>91.900002000000001</v>
      </c>
      <c r="C25" s="56">
        <f t="shared" ref="C25:D25" si="24">LN(A26/A25)</f>
        <v>2.0979052817989011E-2</v>
      </c>
      <c r="D25" s="57">
        <f t="shared" si="24"/>
        <v>-1.5351200418546321E-2</v>
      </c>
      <c r="E25" s="58">
        <f t="shared" si="1"/>
        <v>5.6278523994426899E-3</v>
      </c>
      <c r="F25" s="25"/>
      <c r="G25" s="25"/>
    </row>
    <row r="26" spans="1:7" ht="15.75" customHeight="1" x14ac:dyDescent="0.3">
      <c r="A26" s="54">
        <v>1502.849976</v>
      </c>
      <c r="B26" s="55">
        <v>90.5</v>
      </c>
      <c r="C26" s="56">
        <f t="shared" ref="C26:D26" si="25">LN(A27/A26)</f>
        <v>5.8384959349904609E-3</v>
      </c>
      <c r="D26" s="57">
        <f t="shared" si="25"/>
        <v>7.7050134796678828E-3</v>
      </c>
      <c r="E26" s="58">
        <f t="shared" si="1"/>
        <v>1.3543509414658345E-2</v>
      </c>
      <c r="F26" s="25"/>
      <c r="G26" s="25"/>
    </row>
    <row r="27" spans="1:7" ht="15.75" customHeight="1" x14ac:dyDescent="0.3">
      <c r="A27" s="54">
        <v>1511.650024</v>
      </c>
      <c r="B27" s="55">
        <v>91.199996999999996</v>
      </c>
      <c r="C27" s="56">
        <f t="shared" ref="C27:D27" si="26">LN(A28/A27)</f>
        <v>-7.0702327052524112E-3</v>
      </c>
      <c r="D27" s="57">
        <f t="shared" si="26"/>
        <v>2.704329304175181E-2</v>
      </c>
      <c r="E27" s="58">
        <f t="shared" si="1"/>
        <v>1.9973060336499399E-2</v>
      </c>
      <c r="F27" s="25"/>
      <c r="G27" s="25"/>
    </row>
    <row r="28" spans="1:7" ht="15.75" customHeight="1" x14ac:dyDescent="0.3">
      <c r="A28" s="54">
        <v>1501</v>
      </c>
      <c r="B28" s="55">
        <v>93.699996999999996</v>
      </c>
      <c r="C28" s="56">
        <f t="shared" ref="C28:D28" si="27">LN(A29/A28)</f>
        <v>-4.4402390232293129E-3</v>
      </c>
      <c r="D28" s="57">
        <f t="shared" si="27"/>
        <v>-2.136720932658865E-3</v>
      </c>
      <c r="E28" s="58">
        <f t="shared" si="1"/>
        <v>-6.5769599558881779E-3</v>
      </c>
      <c r="F28" s="25"/>
      <c r="G28" s="25"/>
    </row>
    <row r="29" spans="1:7" ht="15.75" customHeight="1" x14ac:dyDescent="0.3">
      <c r="A29" s="54">
        <v>1494.349976</v>
      </c>
      <c r="B29" s="55">
        <v>93.5</v>
      </c>
      <c r="C29" s="56">
        <f t="shared" ref="C29:D29" si="28">LN(A30/A29)</f>
        <v>-1.7858489297157543E-2</v>
      </c>
      <c r="D29" s="57">
        <f t="shared" si="28"/>
        <v>-3.64864644600685E-2</v>
      </c>
      <c r="E29" s="58">
        <f t="shared" si="1"/>
        <v>-5.4344953757226047E-2</v>
      </c>
      <c r="F29" s="25"/>
      <c r="G29" s="25"/>
    </row>
    <row r="30" spans="1:7" ht="15.75" customHeight="1" x14ac:dyDescent="0.3">
      <c r="A30" s="54">
        <v>1467.900024</v>
      </c>
      <c r="B30" s="55">
        <v>90.150002000000001</v>
      </c>
      <c r="C30" s="56">
        <f t="shared" ref="C30:D30" si="29">LN(A31/A30)</f>
        <v>8.8847109547238162E-3</v>
      </c>
      <c r="D30" s="57">
        <f t="shared" si="29"/>
        <v>-1.4525439743760823E-2</v>
      </c>
      <c r="E30" s="58">
        <f t="shared" si="1"/>
        <v>-5.640728789037007E-3</v>
      </c>
      <c r="F30" s="25"/>
      <c r="G30" s="25"/>
    </row>
    <row r="31" spans="1:7" ht="15.75" customHeight="1" x14ac:dyDescent="0.3">
      <c r="A31" s="54">
        <v>1481</v>
      </c>
      <c r="B31" s="55">
        <v>88.849997999999999</v>
      </c>
      <c r="C31" s="56">
        <f t="shared" ref="C31:D31" si="30">LN(A32/A31)</f>
        <v>-6.1634357638023496E-3</v>
      </c>
      <c r="D31" s="57">
        <f t="shared" si="30"/>
        <v>-3.6096741492912886E-2</v>
      </c>
      <c r="E31" s="58">
        <f t="shared" si="1"/>
        <v>-4.2260177256715235E-2</v>
      </c>
      <c r="F31" s="25"/>
      <c r="G31" s="25"/>
    </row>
    <row r="32" spans="1:7" ht="15.75" customHeight="1" x14ac:dyDescent="0.3">
      <c r="A32" s="54">
        <v>1471.900024</v>
      </c>
      <c r="B32" s="55">
        <v>85.699996999999996</v>
      </c>
      <c r="C32" s="56">
        <f t="shared" ref="C32:D32" si="31">LN(A33/A32)</f>
        <v>-4.915368736029492E-2</v>
      </c>
      <c r="D32" s="57">
        <f t="shared" si="31"/>
        <v>-2.2419747310339695E-2</v>
      </c>
      <c r="E32" s="58">
        <f t="shared" si="1"/>
        <v>-7.1573434670634623E-2</v>
      </c>
      <c r="F32" s="25"/>
      <c r="G32" s="25"/>
    </row>
    <row r="33" spans="1:7" ht="15.75" customHeight="1" x14ac:dyDescent="0.3">
      <c r="A33" s="54">
        <v>1401.3000489999999</v>
      </c>
      <c r="B33" s="55">
        <v>83.800003000000004</v>
      </c>
      <c r="C33" s="56">
        <f t="shared" ref="C33:D33" si="32">LN(A34/A33)</f>
        <v>5.3023742102844221E-3</v>
      </c>
      <c r="D33" s="57">
        <f t="shared" si="32"/>
        <v>8.3184910755687153E-3</v>
      </c>
      <c r="E33" s="58">
        <f t="shared" si="1"/>
        <v>1.3620865285853137E-2</v>
      </c>
      <c r="F33" s="25"/>
      <c r="G33" s="25"/>
    </row>
    <row r="34" spans="1:7" ht="15.75" customHeight="1" x14ac:dyDescent="0.3">
      <c r="A34" s="54">
        <v>1408.75</v>
      </c>
      <c r="B34" s="55">
        <v>84.5</v>
      </c>
      <c r="C34" s="56">
        <f t="shared" ref="C34:D34" si="33">LN(A35/A34)</f>
        <v>5.1027065517894481E-2</v>
      </c>
      <c r="D34" s="57">
        <f t="shared" si="33"/>
        <v>1.4101256234771015E-2</v>
      </c>
      <c r="E34" s="58">
        <f t="shared" si="1"/>
        <v>6.5128321752665502E-2</v>
      </c>
      <c r="F34" s="25"/>
      <c r="G34" s="25"/>
    </row>
    <row r="35" spans="1:7" ht="15.75" customHeight="1" x14ac:dyDescent="0.3">
      <c r="A35" s="54">
        <v>1482.5</v>
      </c>
      <c r="B35" s="55">
        <v>85.699996999999996</v>
      </c>
      <c r="C35" s="56">
        <f t="shared" ref="C35:D35" si="34">LN(A36/A35)</f>
        <v>6.2745177126165882E-2</v>
      </c>
      <c r="D35" s="57">
        <f t="shared" si="34"/>
        <v>1.620407029844528E-2</v>
      </c>
      <c r="E35" s="58">
        <f t="shared" si="1"/>
        <v>7.8949247424611166E-2</v>
      </c>
      <c r="F35" s="25"/>
      <c r="G35" s="25"/>
    </row>
    <row r="36" spans="1:7" ht="15.75" customHeight="1" x14ac:dyDescent="0.3">
      <c r="A36" s="54">
        <v>1578.5</v>
      </c>
      <c r="B36" s="55">
        <v>87.099997999999999</v>
      </c>
      <c r="C36" s="56">
        <f t="shared" ref="C36:D36" si="35">LN(A37/A36)</f>
        <v>2.0251579920702264E-3</v>
      </c>
      <c r="D36" s="57">
        <f t="shared" si="35"/>
        <v>-4.6030117119249744E-3</v>
      </c>
      <c r="E36" s="58">
        <f t="shared" si="1"/>
        <v>-2.577853719854748E-3</v>
      </c>
      <c r="F36" s="25"/>
      <c r="G36" s="25"/>
    </row>
    <row r="37" spans="1:7" ht="15.75" customHeight="1" x14ac:dyDescent="0.3">
      <c r="A37" s="54">
        <v>1581.6999510000001</v>
      </c>
      <c r="B37" s="55">
        <v>86.699996999999996</v>
      </c>
      <c r="C37" s="56">
        <f t="shared" ref="C37:D37" si="36">LN(A38/A37)</f>
        <v>3.975175816964327E-3</v>
      </c>
      <c r="D37" s="57">
        <f t="shared" si="36"/>
        <v>1.7153079814720133E-2</v>
      </c>
      <c r="E37" s="58">
        <f t="shared" si="1"/>
        <v>2.112825563168446E-2</v>
      </c>
      <c r="F37" s="25"/>
      <c r="G37" s="25"/>
    </row>
    <row r="38" spans="1:7" ht="15.75" customHeight="1" x14ac:dyDescent="0.3">
      <c r="A38" s="54">
        <v>1588</v>
      </c>
      <c r="B38" s="55">
        <v>88.199996999999996</v>
      </c>
      <c r="C38" s="56">
        <f t="shared" ref="C38:D38" si="37">LN(A39/A38)</f>
        <v>1.8869955618538565E-2</v>
      </c>
      <c r="D38" s="57">
        <f t="shared" si="37"/>
        <v>4.2181648049900732E-2</v>
      </c>
      <c r="E38" s="58">
        <f t="shared" si="1"/>
        <v>6.10516036684393E-2</v>
      </c>
      <c r="F38" s="25"/>
      <c r="G38" s="25"/>
    </row>
    <row r="39" spans="1:7" ht="15.75" customHeight="1" x14ac:dyDescent="0.3">
      <c r="A39" s="54">
        <v>1618.25</v>
      </c>
      <c r="B39" s="55">
        <v>92</v>
      </c>
      <c r="C39" s="56">
        <f t="shared" ref="C39:D39" si="38">LN(A40/A39)</f>
        <v>8.2464690231534247E-3</v>
      </c>
      <c r="D39" s="57">
        <f t="shared" si="38"/>
        <v>-1.8651083403509731E-2</v>
      </c>
      <c r="E39" s="58">
        <f t="shared" si="1"/>
        <v>-1.0404614380356307E-2</v>
      </c>
      <c r="F39" s="25"/>
      <c r="G39" s="25"/>
    </row>
    <row r="40" spans="1:7" ht="15.75" customHeight="1" x14ac:dyDescent="0.3">
      <c r="A40" s="54">
        <v>1631.650024</v>
      </c>
      <c r="B40" s="55">
        <v>90.300003000000004</v>
      </c>
      <c r="C40" s="56">
        <f t="shared" ref="C40:D40" si="39">LN(A41/A40)</f>
        <v>-2.2395198862873284E-3</v>
      </c>
      <c r="D40" s="57">
        <f t="shared" si="39"/>
        <v>-1.6750809863623005E-2</v>
      </c>
      <c r="E40" s="58">
        <f t="shared" si="1"/>
        <v>-1.8990329749910332E-2</v>
      </c>
      <c r="F40" s="25"/>
      <c r="G40" s="25"/>
    </row>
    <row r="41" spans="1:7" ht="15.75" customHeight="1" x14ac:dyDescent="0.3">
      <c r="A41" s="54">
        <v>1628</v>
      </c>
      <c r="B41" s="55">
        <v>88.800003000000004</v>
      </c>
      <c r="C41" s="56">
        <f t="shared" ref="C41:D41" si="40">LN(A42/A41)</f>
        <v>-8.1102093383015397E-3</v>
      </c>
      <c r="D41" s="57">
        <f t="shared" si="40"/>
        <v>1.7857605740116834E-2</v>
      </c>
      <c r="E41" s="58">
        <f t="shared" si="1"/>
        <v>9.7473964018152948E-3</v>
      </c>
      <c r="F41" s="25"/>
      <c r="G41" s="25"/>
    </row>
    <row r="42" spans="1:7" ht="15.75" customHeight="1" x14ac:dyDescent="0.3">
      <c r="A42" s="54">
        <v>1614.849976</v>
      </c>
      <c r="B42" s="55">
        <v>90.400002000000001</v>
      </c>
      <c r="C42" s="56">
        <f t="shared" ref="C42:D42" si="41">LN(A43/A42)</f>
        <v>-1.0614344509075706E-2</v>
      </c>
      <c r="D42" s="57">
        <f t="shared" si="41"/>
        <v>-7.7735539020906321E-3</v>
      </c>
      <c r="E42" s="58">
        <f t="shared" si="1"/>
        <v>-1.8387898411166337E-2</v>
      </c>
      <c r="F42" s="25"/>
      <c r="G42" s="25"/>
    </row>
    <row r="43" spans="1:7" ht="15.75" customHeight="1" x14ac:dyDescent="0.3">
      <c r="A43" s="54">
        <v>1597.8000489999999</v>
      </c>
      <c r="B43" s="55">
        <v>89.699996999999996</v>
      </c>
      <c r="C43" s="56">
        <f t="shared" ref="C43:D43" si="42">LN(A44/A43)</f>
        <v>-3.3226052687899432E-3</v>
      </c>
      <c r="D43" s="57">
        <f t="shared" si="42"/>
        <v>4.4694152375187216E-2</v>
      </c>
      <c r="E43" s="58">
        <f t="shared" si="1"/>
        <v>4.1371547106397275E-2</v>
      </c>
      <c r="F43" s="25"/>
      <c r="G43" s="25"/>
    </row>
    <row r="44" spans="1:7" ht="15.75" customHeight="1" x14ac:dyDescent="0.3">
      <c r="A44" s="54">
        <v>1592.5</v>
      </c>
      <c r="B44" s="55">
        <v>93.800003000000004</v>
      </c>
      <c r="C44" s="56">
        <f t="shared" ref="C44:D44" si="43">LN(A45/A44)</f>
        <v>2.0202707317519469E-2</v>
      </c>
      <c r="D44" s="57">
        <f t="shared" si="43"/>
        <v>-2.4279584105622993E-2</v>
      </c>
      <c r="E44" s="58">
        <f t="shared" si="1"/>
        <v>-4.0768767881035235E-3</v>
      </c>
      <c r="F44" s="25"/>
      <c r="G44" s="25"/>
    </row>
    <row r="45" spans="1:7" ht="15.75" customHeight="1" x14ac:dyDescent="0.3">
      <c r="A45" s="54">
        <v>1625</v>
      </c>
      <c r="B45" s="55">
        <v>91.550003000000004</v>
      </c>
      <c r="C45" s="56">
        <f t="shared" ref="C45:D45" si="44">LN(A46/A45)</f>
        <v>9.7979963262530296E-3</v>
      </c>
      <c r="D45" s="57">
        <f t="shared" si="44"/>
        <v>-2.7687260464888987E-2</v>
      </c>
      <c r="E45" s="58">
        <f t="shared" si="1"/>
        <v>-1.7889264138635959E-2</v>
      </c>
      <c r="F45" s="25"/>
      <c r="G45" s="25"/>
    </row>
    <row r="46" spans="1:7" ht="15.75" customHeight="1" x14ac:dyDescent="0.3">
      <c r="A46" s="54">
        <v>1641</v>
      </c>
      <c r="B46" s="55">
        <v>89.050003000000004</v>
      </c>
      <c r="C46" s="56">
        <f t="shared" ref="C46:D46" si="45">LN(A47/A46)</f>
        <v>-1.1769138366291267E-2</v>
      </c>
      <c r="D46" s="57">
        <f t="shared" si="45"/>
        <v>1.7807915839130148E-2</v>
      </c>
      <c r="E46" s="58">
        <f t="shared" si="1"/>
        <v>6.0387774728388813E-3</v>
      </c>
      <c r="F46" s="25"/>
      <c r="G46" s="25"/>
    </row>
    <row r="47" spans="1:7" ht="15.75" customHeight="1" x14ac:dyDescent="0.3">
      <c r="A47" s="54">
        <v>1621.8000489999999</v>
      </c>
      <c r="B47" s="55">
        <v>90.650002000000001</v>
      </c>
      <c r="C47" s="56">
        <f t="shared" ref="C47:D47" si="46">LN(A48/A47)</f>
        <v>-9.8212224635893901E-3</v>
      </c>
      <c r="D47" s="57">
        <f t="shared" si="46"/>
        <v>-1.5004437786661348E-2</v>
      </c>
      <c r="E47" s="58">
        <f t="shared" si="1"/>
        <v>-2.4825660250250736E-2</v>
      </c>
      <c r="F47" s="25"/>
      <c r="G47" s="25"/>
    </row>
    <row r="48" spans="1:7" ht="15.75" customHeight="1" x14ac:dyDescent="0.3">
      <c r="A48" s="54">
        <v>1605.9499510000001</v>
      </c>
      <c r="B48" s="55">
        <v>89.300003000000004</v>
      </c>
      <c r="C48" s="56">
        <f t="shared" ref="C48:D48" si="47">LN(A49/A48)</f>
        <v>-2.6340971418617083E-2</v>
      </c>
      <c r="D48" s="57">
        <f t="shared" si="47"/>
        <v>-8.9989694631938712E-3</v>
      </c>
      <c r="E48" s="58">
        <f t="shared" si="1"/>
        <v>-3.5339940881810958E-2</v>
      </c>
      <c r="F48" s="25"/>
      <c r="G48" s="25"/>
    </row>
    <row r="49" spans="1:7" ht="15.75" customHeight="1" x14ac:dyDescent="0.3">
      <c r="A49" s="54">
        <v>1564.1999510000001</v>
      </c>
      <c r="B49" s="55">
        <v>88.5</v>
      </c>
      <c r="C49" s="56">
        <f t="shared" ref="C49:D49" si="48">LN(A50/A49)</f>
        <v>6.1821509647070278E-3</v>
      </c>
      <c r="D49" s="57">
        <f t="shared" si="48"/>
        <v>-2.575249610241474E-2</v>
      </c>
      <c r="E49" s="58">
        <f t="shared" si="1"/>
        <v>-1.9570345137707713E-2</v>
      </c>
      <c r="F49" s="25"/>
      <c r="G49" s="25"/>
    </row>
    <row r="50" spans="1:7" ht="15.75" customHeight="1" x14ac:dyDescent="0.3">
      <c r="A50" s="54">
        <v>1573.900024</v>
      </c>
      <c r="B50" s="55">
        <v>86.25</v>
      </c>
      <c r="C50" s="56">
        <f t="shared" ref="C50:D50" si="49">LN(A51/A50)</f>
        <v>-1.034628793037534E-2</v>
      </c>
      <c r="D50" s="57">
        <f t="shared" si="49"/>
        <v>-1.7544309650909508E-2</v>
      </c>
      <c r="E50" s="58">
        <f t="shared" si="1"/>
        <v>-2.789059758128485E-2</v>
      </c>
      <c r="F50" s="25"/>
      <c r="G50" s="25"/>
    </row>
    <row r="51" spans="1:7" ht="15.75" customHeight="1" x14ac:dyDescent="0.3">
      <c r="A51" s="54">
        <v>1557.6999510000001</v>
      </c>
      <c r="B51" s="55">
        <v>84.75</v>
      </c>
      <c r="C51" s="56">
        <f t="shared" ref="C51:D51" si="50">LN(A52/A51)</f>
        <v>3.5474217179490848E-2</v>
      </c>
      <c r="D51" s="57">
        <f t="shared" si="50"/>
        <v>4.7086843360998496E-3</v>
      </c>
      <c r="E51" s="58">
        <f t="shared" si="1"/>
        <v>4.0182901515590695E-2</v>
      </c>
      <c r="F51" s="25"/>
      <c r="G51" s="25"/>
    </row>
    <row r="52" spans="1:7" ht="15.75" customHeight="1" x14ac:dyDescent="0.3">
      <c r="A52" s="54">
        <v>1613.9499510000001</v>
      </c>
      <c r="B52" s="55">
        <v>85.150002000000001</v>
      </c>
      <c r="C52" s="56">
        <f t="shared" ref="C52:D52" si="51">LN(A53/A52)</f>
        <v>1.3722478168694E-2</v>
      </c>
      <c r="D52" s="57">
        <f t="shared" si="51"/>
        <v>1.8039418587760047E-2</v>
      </c>
      <c r="E52" s="58">
        <f t="shared" si="1"/>
        <v>3.176189675645405E-2</v>
      </c>
      <c r="F52" s="25"/>
      <c r="G52" s="25"/>
    </row>
    <row r="53" spans="1:7" ht="15.75" customHeight="1" x14ac:dyDescent="0.3">
      <c r="A53" s="54">
        <v>1636.25</v>
      </c>
      <c r="B53" s="55">
        <v>86.699996999999996</v>
      </c>
      <c r="C53" s="56">
        <f t="shared" ref="C53:D53" si="52">LN(A54/A53)</f>
        <v>-2.9365070224999033E-2</v>
      </c>
      <c r="D53" s="57">
        <f t="shared" si="52"/>
        <v>-2.2748102923859762E-2</v>
      </c>
      <c r="E53" s="58">
        <f t="shared" si="1"/>
        <v>-5.2113173148858799E-2</v>
      </c>
      <c r="F53" s="25"/>
      <c r="G53" s="25"/>
    </row>
    <row r="54" spans="1:7" ht="15.75" customHeight="1" x14ac:dyDescent="0.3">
      <c r="A54" s="54">
        <v>1588.900024</v>
      </c>
      <c r="B54" s="55">
        <v>84.75</v>
      </c>
      <c r="C54" s="56">
        <f t="shared" ref="C54:D54" si="53">LN(A55/A54)</f>
        <v>-1.034343126804734E-2</v>
      </c>
      <c r="D54" s="57">
        <f t="shared" si="53"/>
        <v>2.3570665424895612E-3</v>
      </c>
      <c r="E54" s="58">
        <f t="shared" si="1"/>
        <v>-7.9863647255577781E-3</v>
      </c>
      <c r="F54" s="25"/>
      <c r="G54" s="25"/>
    </row>
    <row r="55" spans="1:7" ht="15.75" customHeight="1" x14ac:dyDescent="0.3">
      <c r="A55" s="54">
        <v>1572.5500489999999</v>
      </c>
      <c r="B55" s="55">
        <v>84.949996999999996</v>
      </c>
      <c r="C55" s="56">
        <f t="shared" ref="C55:D55" si="54">LN(A56/A55)</f>
        <v>9.4619150357834834E-3</v>
      </c>
      <c r="D55" s="57">
        <f t="shared" si="54"/>
        <v>-5.8869592862187425E-4</v>
      </c>
      <c r="E55" s="58">
        <f t="shared" si="1"/>
        <v>8.8732191071616093E-3</v>
      </c>
      <c r="F55" s="25"/>
      <c r="G55" s="25"/>
    </row>
    <row r="56" spans="1:7" ht="15.75" customHeight="1" x14ac:dyDescent="0.3">
      <c r="A56" s="54">
        <v>1587.5</v>
      </c>
      <c r="B56" s="55">
        <v>84.900002000000001</v>
      </c>
      <c r="C56" s="56">
        <f t="shared" ref="C56:D56" si="55">LN(A57/A56)</f>
        <v>5.340047242907371E-3</v>
      </c>
      <c r="D56" s="57">
        <f t="shared" si="55"/>
        <v>5.6110891841298464E-2</v>
      </c>
      <c r="E56" s="58">
        <f t="shared" si="1"/>
        <v>6.1450939084205833E-2</v>
      </c>
      <c r="F56" s="25"/>
      <c r="G56" s="25"/>
    </row>
    <row r="57" spans="1:7" ht="15.75" customHeight="1" x14ac:dyDescent="0.3">
      <c r="A57" s="54">
        <v>1596</v>
      </c>
      <c r="B57" s="55">
        <v>89.800003000000004</v>
      </c>
      <c r="C57" s="56">
        <f t="shared" ref="C57:D57" si="56">LN(A58/A57)</f>
        <v>-1.5788139754132902E-2</v>
      </c>
      <c r="D57" s="57">
        <f t="shared" si="56"/>
        <v>8.869182258152428E-3</v>
      </c>
      <c r="E57" s="58">
        <f t="shared" si="1"/>
        <v>-6.9189574959804736E-3</v>
      </c>
      <c r="F57" s="25"/>
      <c r="G57" s="25"/>
    </row>
    <row r="58" spans="1:7" ht="15.75" customHeight="1" x14ac:dyDescent="0.3">
      <c r="A58" s="54">
        <v>1571</v>
      </c>
      <c r="B58" s="55">
        <v>90.599997999999999</v>
      </c>
      <c r="C58" s="56">
        <f t="shared" ref="C58:D58" si="57">LN(A59/A58)</f>
        <v>-1.6300190325318095E-2</v>
      </c>
      <c r="D58" s="57">
        <f t="shared" si="57"/>
        <v>-2.9685753900601571E-2</v>
      </c>
      <c r="E58" s="58">
        <f t="shared" si="1"/>
        <v>-4.5985944225919666E-2</v>
      </c>
      <c r="F58" s="25"/>
      <c r="G58" s="25"/>
    </row>
    <row r="59" spans="1:7" ht="15.75" customHeight="1" x14ac:dyDescent="0.3">
      <c r="A59" s="54">
        <v>1545.599976</v>
      </c>
      <c r="B59" s="55">
        <v>87.949996999999996</v>
      </c>
      <c r="C59" s="56">
        <f t="shared" ref="C59:D59" si="58">LN(A60/A59)</f>
        <v>6.0633766830314618E-3</v>
      </c>
      <c r="D59" s="57">
        <f t="shared" si="58"/>
        <v>-1.8359655642141107E-2</v>
      </c>
      <c r="E59" s="58">
        <f t="shared" si="1"/>
        <v>-1.2296278959109645E-2</v>
      </c>
      <c r="F59" s="25"/>
      <c r="G59" s="25"/>
    </row>
    <row r="60" spans="1:7" ht="15.75" customHeight="1" x14ac:dyDescent="0.3">
      <c r="A60" s="54">
        <v>1555</v>
      </c>
      <c r="B60" s="55">
        <v>86.349997999999999</v>
      </c>
      <c r="C60" s="56">
        <f t="shared" ref="C60:D60" si="59">LN(A61/A60)</f>
        <v>6.8574314082362163E-3</v>
      </c>
      <c r="D60" s="57">
        <f t="shared" si="59"/>
        <v>-1.1062657217407814E-2</v>
      </c>
      <c r="E60" s="58">
        <f t="shared" si="1"/>
        <v>-4.2052258091715977E-3</v>
      </c>
      <c r="F60" s="25"/>
      <c r="G60" s="25"/>
    </row>
    <row r="61" spans="1:7" ht="15.75" customHeight="1" x14ac:dyDescent="0.3">
      <c r="A61" s="54">
        <v>1565.6999510000001</v>
      </c>
      <c r="B61" s="55">
        <v>85.400002000000001</v>
      </c>
      <c r="C61" s="56">
        <f t="shared" ref="C61:D61" si="60">LN(A62/A61)</f>
        <v>5.9222952381626079E-3</v>
      </c>
      <c r="D61" s="57">
        <f t="shared" si="60"/>
        <v>5.8377280593687473E-3</v>
      </c>
      <c r="E61" s="58">
        <f t="shared" si="1"/>
        <v>1.1760023297531355E-2</v>
      </c>
      <c r="F61" s="25"/>
      <c r="G61" s="25"/>
    </row>
    <row r="62" spans="1:7" ht="15.75" customHeight="1" x14ac:dyDescent="0.3">
      <c r="A62" s="54">
        <v>1575</v>
      </c>
      <c r="B62" s="55">
        <v>85.900002000000001</v>
      </c>
      <c r="C62" s="56">
        <f t="shared" ref="C62:D62" si="61">LN(A63/A62)</f>
        <v>1.5748356968139112E-2</v>
      </c>
      <c r="D62" s="57">
        <f t="shared" si="61"/>
        <v>-1.9988966654269798E-2</v>
      </c>
      <c r="E62" s="58">
        <f t="shared" si="1"/>
        <v>-4.2406096861306863E-3</v>
      </c>
      <c r="F62" s="25"/>
      <c r="G62" s="25"/>
    </row>
    <row r="63" spans="1:7" ht="15.75" customHeight="1" x14ac:dyDescent="0.3">
      <c r="A63" s="54">
        <v>1600</v>
      </c>
      <c r="B63" s="55">
        <v>84.199996999999996</v>
      </c>
      <c r="C63" s="56">
        <f t="shared" ref="C63:D63" si="62">LN(A64/A63)</f>
        <v>-3.278147402450883E-2</v>
      </c>
      <c r="D63" s="57">
        <f t="shared" si="62"/>
        <v>-1.1346756758273464E-2</v>
      </c>
      <c r="E63" s="58">
        <f t="shared" si="1"/>
        <v>-4.4128230782782295E-2</v>
      </c>
      <c r="F63" s="25"/>
      <c r="G63" s="25"/>
    </row>
    <row r="64" spans="1:7" ht="15.75" customHeight="1" x14ac:dyDescent="0.3">
      <c r="A64" s="54">
        <v>1548.400024</v>
      </c>
      <c r="B64" s="55">
        <v>83.25</v>
      </c>
      <c r="C64" s="56">
        <f t="shared" ref="C64:D64" si="63">LN(A65/A64)</f>
        <v>-5.180016682241266E-3</v>
      </c>
      <c r="D64" s="57">
        <f t="shared" si="63"/>
        <v>-3.2349504161866743E-2</v>
      </c>
      <c r="E64" s="58">
        <f t="shared" si="1"/>
        <v>-3.7529520844108009E-2</v>
      </c>
      <c r="F64" s="25"/>
      <c r="G64" s="25"/>
    </row>
    <row r="65" spans="1:7" ht="15.75" customHeight="1" x14ac:dyDescent="0.3">
      <c r="A65" s="54">
        <v>1540.400024</v>
      </c>
      <c r="B65" s="55">
        <v>80.599997999999999</v>
      </c>
      <c r="C65" s="56">
        <f t="shared" ref="C65:D65" si="64">LN(A66/A65)</f>
        <v>-9.0928368224320994E-4</v>
      </c>
      <c r="D65" s="57">
        <f t="shared" si="64"/>
        <v>1.4778655584830783E-2</v>
      </c>
      <c r="E65" s="58">
        <f t="shared" si="1"/>
        <v>1.3869371902587573E-2</v>
      </c>
      <c r="F65" s="25"/>
      <c r="G65" s="25"/>
    </row>
    <row r="66" spans="1:7" ht="15.75" customHeight="1" x14ac:dyDescent="0.3">
      <c r="A66" s="54">
        <v>1539</v>
      </c>
      <c r="B66" s="55">
        <v>81.800003000000004</v>
      </c>
      <c r="C66" s="56">
        <f t="shared" ref="C66:D66" si="65">LN(A67/A66)</f>
        <v>-1.1074712252254823E-2</v>
      </c>
      <c r="D66" s="57">
        <f t="shared" si="65"/>
        <v>-3.4829427816495846E-2</v>
      </c>
      <c r="E66" s="58">
        <f t="shared" si="1"/>
        <v>-4.5904140068750668E-2</v>
      </c>
      <c r="F66" s="25"/>
      <c r="G66" s="25"/>
    </row>
    <row r="67" spans="1:7" ht="15.75" customHeight="1" x14ac:dyDescent="0.3">
      <c r="A67" s="54">
        <v>1522.0500489999999</v>
      </c>
      <c r="B67" s="55">
        <v>79</v>
      </c>
      <c r="C67" s="56">
        <f t="shared" ref="C67:D67" si="66">LN(A68/A67)</f>
        <v>-7.1541378238883513E-3</v>
      </c>
      <c r="D67" s="57">
        <f t="shared" si="66"/>
        <v>-6.1336860366458128E-2</v>
      </c>
      <c r="E67" s="58">
        <f t="shared" si="1"/>
        <v>-6.8490998190346486E-2</v>
      </c>
      <c r="F67" s="25"/>
      <c r="G67" s="25"/>
    </row>
    <row r="68" spans="1:7" ht="15.75" customHeight="1" x14ac:dyDescent="0.3">
      <c r="A68" s="54">
        <v>1511.1999510000001</v>
      </c>
      <c r="B68" s="55">
        <v>74.300003000000004</v>
      </c>
      <c r="C68" s="56">
        <f t="shared" ref="C68:D68" si="67">LN(A69/A68)</f>
        <v>-1.0844673752681968E-2</v>
      </c>
      <c r="D68" s="57">
        <f t="shared" si="67"/>
        <v>3.5694429753120434E-2</v>
      </c>
      <c r="E68" s="58">
        <f t="shared" si="1"/>
        <v>2.4849756000438466E-2</v>
      </c>
      <c r="F68" s="25"/>
      <c r="G68" s="25"/>
    </row>
    <row r="69" spans="1:7" ht="15.75" customHeight="1" x14ac:dyDescent="0.3">
      <c r="A69" s="54">
        <v>1494.900024</v>
      </c>
      <c r="B69" s="55">
        <v>77</v>
      </c>
      <c r="C69" s="56">
        <f t="shared" ref="C69:D69" si="68">LN(A70/A69)</f>
        <v>8.3601180401542009E-3</v>
      </c>
      <c r="D69" s="57">
        <f t="shared" si="68"/>
        <v>1.1620556696959257E-2</v>
      </c>
      <c r="E69" s="58">
        <f t="shared" si="1"/>
        <v>1.9980674737113457E-2</v>
      </c>
      <c r="F69" s="25"/>
      <c r="G69" s="25"/>
    </row>
    <row r="70" spans="1:7" ht="15.75" customHeight="1" x14ac:dyDescent="0.3">
      <c r="A70" s="54">
        <v>1507.4499510000001</v>
      </c>
      <c r="B70" s="55">
        <v>77.900002000000001</v>
      </c>
      <c r="C70" s="56">
        <f t="shared" ref="C70:D70" si="69">LN(A71/A70)</f>
        <v>-6.6359206955256896E-4</v>
      </c>
      <c r="D70" s="57">
        <f t="shared" si="69"/>
        <v>-5.2036829961786595E-2</v>
      </c>
      <c r="E70" s="58">
        <f t="shared" si="1"/>
        <v>-5.2700422031339164E-2</v>
      </c>
      <c r="F70" s="25"/>
      <c r="G70" s="25"/>
    </row>
    <row r="71" spans="1:7" ht="15.75" customHeight="1" x14ac:dyDescent="0.3">
      <c r="A71" s="54">
        <v>1506.4499510000001</v>
      </c>
      <c r="B71" s="55">
        <v>73.949996999999996</v>
      </c>
      <c r="C71" s="56">
        <f t="shared" ref="C71:D71" si="70">LN(A72/A71)</f>
        <v>-7.2617920714429319E-3</v>
      </c>
      <c r="D71" s="57">
        <f t="shared" si="70"/>
        <v>-1.9113127907867997E-2</v>
      </c>
      <c r="E71" s="58">
        <f t="shared" si="1"/>
        <v>-2.6374919979310928E-2</v>
      </c>
      <c r="F71" s="25"/>
      <c r="G71" s="25"/>
    </row>
    <row r="72" spans="1:7" ht="15.75" customHeight="1" x14ac:dyDescent="0.3">
      <c r="A72" s="54">
        <v>1495.5500489999999</v>
      </c>
      <c r="B72" s="55">
        <v>72.550003000000004</v>
      </c>
      <c r="C72" s="56">
        <f t="shared" ref="C72:D72" si="71">LN(A73/A72)</f>
        <v>2.3041541933849136E-3</v>
      </c>
      <c r="D72" s="57">
        <f t="shared" si="71"/>
        <v>-2.5123484157641623E-2</v>
      </c>
      <c r="E72" s="58">
        <f t="shared" si="1"/>
        <v>-2.2819329964256709E-2</v>
      </c>
      <c r="F72" s="25"/>
      <c r="G72" s="25"/>
    </row>
    <row r="73" spans="1:7" ht="15.75" customHeight="1" x14ac:dyDescent="0.3">
      <c r="A73" s="54">
        <v>1499</v>
      </c>
      <c r="B73" s="55">
        <v>70.75</v>
      </c>
      <c r="C73" s="56">
        <f t="shared" ref="C73:D73" si="72">LN(A74/A73)</f>
        <v>4.1520914354965861E-2</v>
      </c>
      <c r="D73" s="57">
        <f t="shared" si="72"/>
        <v>-9.2297710134734492E-3</v>
      </c>
      <c r="E73" s="58">
        <f t="shared" si="1"/>
        <v>3.2291143341492412E-2</v>
      </c>
      <c r="F73" s="25"/>
      <c r="G73" s="25"/>
    </row>
    <row r="74" spans="1:7" ht="15.75" customHeight="1" x14ac:dyDescent="0.3">
      <c r="A74" s="54">
        <v>1562.5500489999999</v>
      </c>
      <c r="B74" s="55">
        <v>70.099997999999999</v>
      </c>
      <c r="C74" s="56">
        <f t="shared" ref="C74:D74" si="73">LN(A75/A74)</f>
        <v>-9.3553583078910801E-3</v>
      </c>
      <c r="D74" s="57">
        <f t="shared" si="73"/>
        <v>1.5570010773224136E-2</v>
      </c>
      <c r="E74" s="58">
        <f t="shared" si="1"/>
        <v>6.2146524653330561E-3</v>
      </c>
      <c r="F74" s="25"/>
      <c r="G74" s="25"/>
    </row>
    <row r="75" spans="1:7" ht="15.75" customHeight="1" x14ac:dyDescent="0.3">
      <c r="A75" s="54">
        <v>1548</v>
      </c>
      <c r="B75" s="55">
        <v>71.199996999999996</v>
      </c>
      <c r="C75" s="56">
        <f t="shared" ref="C75:D75" si="74">LN(A76/A75)</f>
        <v>-3.1898731074308288E-2</v>
      </c>
      <c r="D75" s="57">
        <f t="shared" si="74"/>
        <v>1.9472117999443071E-2</v>
      </c>
      <c r="E75" s="58">
        <f t="shared" si="1"/>
        <v>-1.2426613074865218E-2</v>
      </c>
      <c r="F75" s="25"/>
      <c r="G75" s="25"/>
    </row>
    <row r="76" spans="1:7" ht="15.75" customHeight="1" x14ac:dyDescent="0.3">
      <c r="A76" s="54">
        <v>1499.400024</v>
      </c>
      <c r="B76" s="55">
        <v>72.599997999999999</v>
      </c>
      <c r="C76" s="56">
        <f t="shared" ref="C76:D76" si="75">LN(A77/A76)</f>
        <v>-9.6502718385641749E-3</v>
      </c>
      <c r="D76" s="57">
        <f t="shared" si="75"/>
        <v>-1.9472117999442935E-2</v>
      </c>
      <c r="E76" s="58">
        <f t="shared" si="1"/>
        <v>-2.912238983800711E-2</v>
      </c>
      <c r="F76" s="25"/>
      <c r="G76" s="25"/>
    </row>
    <row r="77" spans="1:7" ht="15.75" customHeight="1" x14ac:dyDescent="0.3">
      <c r="A77" s="54">
        <v>1485</v>
      </c>
      <c r="B77" s="55">
        <v>71.199996999999996</v>
      </c>
      <c r="C77" s="56">
        <f t="shared" ref="C77:D77" si="76">LN(A78/A77)</f>
        <v>-1.5164896878988879E-2</v>
      </c>
      <c r="D77" s="57">
        <f t="shared" si="76"/>
        <v>-1.9858723534829089E-2</v>
      </c>
      <c r="E77" s="58">
        <f t="shared" si="1"/>
        <v>-3.5023620413817971E-2</v>
      </c>
      <c r="F77" s="25"/>
      <c r="G77" s="25"/>
    </row>
    <row r="78" spans="1:7" ht="15.75" customHeight="1" x14ac:dyDescent="0.3">
      <c r="A78" s="54">
        <v>1462.650024</v>
      </c>
      <c r="B78" s="55">
        <v>69.800003000000004</v>
      </c>
      <c r="C78" s="56">
        <f t="shared" ref="C78:D78" si="77">LN(A79/A78)</f>
        <v>-4.076305540583771E-3</v>
      </c>
      <c r="D78" s="57">
        <f t="shared" si="77"/>
        <v>3.6572274267711022E-2</v>
      </c>
      <c r="E78" s="58">
        <f t="shared" si="1"/>
        <v>3.2495968727127247E-2</v>
      </c>
      <c r="F78" s="25"/>
      <c r="G78" s="25"/>
    </row>
    <row r="79" spans="1:7" ht="15.75" customHeight="1" x14ac:dyDescent="0.3">
      <c r="A79" s="54">
        <v>1456.6999510000001</v>
      </c>
      <c r="B79" s="55">
        <v>72.400002000000001</v>
      </c>
      <c r="C79" s="56">
        <f t="shared" ref="C79:D79" si="78">LN(A80/A79)</f>
        <v>2.8791307494701623E-3</v>
      </c>
      <c r="D79" s="57">
        <f t="shared" si="78"/>
        <v>-2.7663226684466339E-3</v>
      </c>
      <c r="E79" s="58">
        <f t="shared" si="1"/>
        <v>1.1280808102352843E-4</v>
      </c>
      <c r="F79" s="25"/>
      <c r="G79" s="25"/>
    </row>
    <row r="80" spans="1:7" ht="15.75" customHeight="1" x14ac:dyDescent="0.3">
      <c r="A80" s="54">
        <v>1460.900024</v>
      </c>
      <c r="B80" s="55">
        <v>72.199996999999996</v>
      </c>
      <c r="C80" s="56">
        <f t="shared" ref="C80:D80" si="79">LN(A81/A80)</f>
        <v>-1.9422094621424382E-2</v>
      </c>
      <c r="D80" s="57">
        <f t="shared" si="79"/>
        <v>-1.0442141959061431E-2</v>
      </c>
      <c r="E80" s="58">
        <f t="shared" si="1"/>
        <v>-2.9864236580485815E-2</v>
      </c>
      <c r="F80" s="25"/>
      <c r="G80" s="25"/>
    </row>
    <row r="81" spans="1:7" ht="15.75" customHeight="1" x14ac:dyDescent="0.3">
      <c r="A81" s="54">
        <v>1432.8000489999999</v>
      </c>
      <c r="B81" s="55">
        <v>71.449996999999996</v>
      </c>
      <c r="C81" s="56">
        <f t="shared" ref="C81:D81" si="80">LN(A82/A81)</f>
        <v>-2.3872910279791843E-2</v>
      </c>
      <c r="D81" s="57">
        <f t="shared" si="80"/>
        <v>-3.4891357791212288E-2</v>
      </c>
      <c r="E81" s="58">
        <f t="shared" si="1"/>
        <v>-5.8764268071004128E-2</v>
      </c>
      <c r="F81" s="25"/>
      <c r="G81" s="25"/>
    </row>
    <row r="82" spans="1:7" ht="15.75" customHeight="1" x14ac:dyDescent="0.3">
      <c r="A82" s="54">
        <v>1399</v>
      </c>
      <c r="B82" s="55">
        <v>69</v>
      </c>
      <c r="C82" s="56">
        <f t="shared" ref="C82:D82" si="81">LN(A83/A82)</f>
        <v>5.3110685573598809E-3</v>
      </c>
      <c r="D82" s="57">
        <f t="shared" si="81"/>
        <v>2.0796691164036474E-2</v>
      </c>
      <c r="E82" s="58">
        <f t="shared" si="1"/>
        <v>2.6107759721396354E-2</v>
      </c>
      <c r="F82" s="25"/>
      <c r="G82" s="25"/>
    </row>
    <row r="83" spans="1:7" ht="15.75" customHeight="1" x14ac:dyDescent="0.3">
      <c r="A83" s="54">
        <v>1406.4499510000001</v>
      </c>
      <c r="B83" s="55">
        <v>70.449996999999996</v>
      </c>
      <c r="C83" s="56">
        <f t="shared" ref="C83:D83" si="82">LN(A84/A83)</f>
        <v>2.1280018687894513E-2</v>
      </c>
      <c r="D83" s="57">
        <f t="shared" si="82"/>
        <v>-3.1725761696226693E-2</v>
      </c>
      <c r="E83" s="58">
        <f t="shared" si="1"/>
        <v>-1.0445743008332179E-2</v>
      </c>
      <c r="F83" s="25"/>
      <c r="G83" s="25"/>
    </row>
    <row r="84" spans="1:7" ht="15.75" customHeight="1" x14ac:dyDescent="0.3">
      <c r="A84" s="54">
        <v>1436.6999510000001</v>
      </c>
      <c r="B84" s="55">
        <v>68.25</v>
      </c>
      <c r="C84" s="56">
        <f t="shared" ref="C84:D84" si="83">LN(A85/A84)</f>
        <v>5.7605386357969844E-3</v>
      </c>
      <c r="D84" s="57">
        <f t="shared" si="83"/>
        <v>-7.3291320392352875E-4</v>
      </c>
      <c r="E84" s="58">
        <f t="shared" si="1"/>
        <v>5.0276254318734554E-3</v>
      </c>
      <c r="F84" s="25"/>
      <c r="G84" s="25"/>
    </row>
    <row r="85" spans="1:7" ht="15.75" customHeight="1" x14ac:dyDescent="0.3">
      <c r="A85" s="54">
        <v>1445</v>
      </c>
      <c r="B85" s="55">
        <v>68.199996999999996</v>
      </c>
      <c r="C85" s="56">
        <f t="shared" ref="C85:D85" si="84">LN(A86/A85)</f>
        <v>-1.9073515985971904E-2</v>
      </c>
      <c r="D85" s="57">
        <f t="shared" si="84"/>
        <v>-7.9309794469612921E-2</v>
      </c>
      <c r="E85" s="58">
        <f t="shared" si="1"/>
        <v>-9.8383310455584821E-2</v>
      </c>
      <c r="F85" s="25"/>
      <c r="G85" s="25"/>
    </row>
    <row r="86" spans="1:7" ht="15.75" customHeight="1" x14ac:dyDescent="0.3">
      <c r="A86" s="54">
        <v>1417.6999510000001</v>
      </c>
      <c r="B86" s="55">
        <v>63</v>
      </c>
      <c r="C86" s="56">
        <f t="shared" ref="C86:D86" si="85">LN(A87/A86)</f>
        <v>6.1179988139447722E-3</v>
      </c>
      <c r="D86" s="57">
        <f t="shared" si="85"/>
        <v>6.3291665973884137E-3</v>
      </c>
      <c r="E86" s="58">
        <f t="shared" si="1"/>
        <v>1.2447165411333186E-2</v>
      </c>
      <c r="F86" s="25"/>
      <c r="G86" s="25"/>
    </row>
    <row r="87" spans="1:7" ht="15.75" customHeight="1" x14ac:dyDescent="0.3">
      <c r="A87" s="54">
        <v>1426.400024</v>
      </c>
      <c r="B87" s="55">
        <v>63.400002000000001</v>
      </c>
      <c r="C87" s="56">
        <f t="shared" ref="C87:D87" si="86">LN(A88/A87)</f>
        <v>2.804044528151248E-4</v>
      </c>
      <c r="D87" s="57">
        <f t="shared" si="86"/>
        <v>-4.0230685432347764E-2</v>
      </c>
      <c r="E87" s="58">
        <f t="shared" si="1"/>
        <v>-3.995028097953264E-2</v>
      </c>
      <c r="F87" s="25"/>
      <c r="G87" s="25"/>
    </row>
    <row r="88" spans="1:7" ht="15.75" customHeight="1" x14ac:dyDescent="0.3">
      <c r="A88" s="54">
        <v>1426.8000489999999</v>
      </c>
      <c r="B88" s="55">
        <v>60.900002000000001</v>
      </c>
      <c r="C88" s="56">
        <f t="shared" ref="C88:D88" si="87">LN(A89/A88)</f>
        <v>5.4518391356112427E-3</v>
      </c>
      <c r="D88" s="57">
        <f t="shared" si="87"/>
        <v>6.5466190723786353E-3</v>
      </c>
      <c r="E88" s="58">
        <f t="shared" si="1"/>
        <v>1.1998458207989879E-2</v>
      </c>
      <c r="F88" s="25"/>
      <c r="G88" s="25"/>
    </row>
    <row r="89" spans="1:7" ht="15.75" customHeight="1" x14ac:dyDescent="0.3">
      <c r="A89" s="54">
        <v>1434.599976</v>
      </c>
      <c r="B89" s="55">
        <v>61.299999</v>
      </c>
      <c r="C89" s="56">
        <f t="shared" ref="C89:D89" si="88">LN(A90/A89)</f>
        <v>-3.9111490330645668E-3</v>
      </c>
      <c r="D89" s="57">
        <f t="shared" si="88"/>
        <v>3.7619529796301406E-2</v>
      </c>
      <c r="E89" s="58">
        <f t="shared" si="1"/>
        <v>3.3708380763236838E-2</v>
      </c>
      <c r="F89" s="25"/>
      <c r="G89" s="25"/>
    </row>
    <row r="90" spans="1:7" ht="15.75" customHeight="1" x14ac:dyDescent="0.3">
      <c r="A90" s="54">
        <v>1429</v>
      </c>
      <c r="B90" s="55">
        <v>63.650002000000001</v>
      </c>
      <c r="C90" s="56">
        <f t="shared" ref="C90:D90" si="89">LN(A91/A90)</f>
        <v>9.0561399150270484E-3</v>
      </c>
      <c r="D90" s="57">
        <f t="shared" si="89"/>
        <v>2.0987913470383888E-2</v>
      </c>
      <c r="E90" s="58">
        <f t="shared" si="1"/>
        <v>3.0044053385410937E-2</v>
      </c>
      <c r="F90" s="25"/>
      <c r="G90" s="25"/>
    </row>
    <row r="91" spans="1:7" ht="15.75" customHeight="1" x14ac:dyDescent="0.3">
      <c r="A91" s="54">
        <v>1442</v>
      </c>
      <c r="B91" s="55">
        <v>65</v>
      </c>
      <c r="C91" s="56">
        <f t="shared" ref="C91:D91" si="90">LN(A92/A91)</f>
        <v>2.5335144865905403E-2</v>
      </c>
      <c r="D91" s="57">
        <f t="shared" si="90"/>
        <v>1.4509563778678573E-2</v>
      </c>
      <c r="E91" s="58">
        <f t="shared" si="1"/>
        <v>3.9844708644583976E-2</v>
      </c>
      <c r="F91" s="25"/>
      <c r="G91" s="25"/>
    </row>
    <row r="92" spans="1:7" ht="15.75" customHeight="1" x14ac:dyDescent="0.3">
      <c r="A92" s="54">
        <v>1479</v>
      </c>
      <c r="B92" s="55">
        <v>65.949996999999996</v>
      </c>
      <c r="C92" s="56">
        <f t="shared" ref="C92:D92" si="91">LN(A93/A92)</f>
        <v>1.6529317912371732E-2</v>
      </c>
      <c r="D92" s="57">
        <f t="shared" si="91"/>
        <v>2.2718829261383108E-3</v>
      </c>
      <c r="E92" s="58">
        <f t="shared" si="1"/>
        <v>1.8801200838510043E-2</v>
      </c>
      <c r="F92" s="25"/>
      <c r="G92" s="25"/>
    </row>
    <row r="93" spans="1:7" ht="15.75" customHeight="1" x14ac:dyDescent="0.3">
      <c r="A93" s="54">
        <v>1503.650024</v>
      </c>
      <c r="B93" s="55">
        <v>66.099997999999999</v>
      </c>
      <c r="C93" s="56">
        <f t="shared" ref="C93:D93" si="92">LN(A94/A93)</f>
        <v>-3.3714649867863287E-2</v>
      </c>
      <c r="D93" s="57">
        <f t="shared" si="92"/>
        <v>-3.2285633240782173E-2</v>
      </c>
      <c r="E93" s="58">
        <f t="shared" si="1"/>
        <v>-6.6000283108645461E-2</v>
      </c>
      <c r="F93" s="25"/>
      <c r="G93" s="25"/>
    </row>
    <row r="94" spans="1:7" ht="15.75" customHeight="1" x14ac:dyDescent="0.3">
      <c r="A94" s="54">
        <v>1453.8000489999999</v>
      </c>
      <c r="B94" s="55">
        <v>64</v>
      </c>
      <c r="C94" s="56">
        <f t="shared" ref="C94:D94" si="93">LN(A95/A94)</f>
        <v>-2.2186829474155442E-2</v>
      </c>
      <c r="D94" s="57">
        <f t="shared" si="93"/>
        <v>-1.8928025809085876E-2</v>
      </c>
      <c r="E94" s="58">
        <f t="shared" si="1"/>
        <v>-4.1114855283241318E-2</v>
      </c>
      <c r="F94" s="25"/>
      <c r="G94" s="25"/>
    </row>
    <row r="95" spans="1:7" ht="15.75" customHeight="1" x14ac:dyDescent="0.3">
      <c r="A95" s="54">
        <v>1421.900024</v>
      </c>
      <c r="B95" s="55">
        <v>62.799999</v>
      </c>
      <c r="C95" s="56">
        <f t="shared" ref="C95:D95" si="94">LN(A96/A95)</f>
        <v>7.7329680869967507E-4</v>
      </c>
      <c r="D95" s="57">
        <f t="shared" si="94"/>
        <v>7.9302558017560632E-3</v>
      </c>
      <c r="E95" s="58">
        <f t="shared" si="1"/>
        <v>8.7035526104557379E-3</v>
      </c>
      <c r="F95" s="25"/>
      <c r="G95" s="25"/>
    </row>
    <row r="96" spans="1:7" ht="15.75" customHeight="1" x14ac:dyDescent="0.3">
      <c r="A96" s="54">
        <v>1423</v>
      </c>
      <c r="B96" s="55">
        <v>63.299999</v>
      </c>
      <c r="C96" s="56">
        <f t="shared" ref="C96:D96" si="95">LN(A97/A96)</f>
        <v>-9.461359934044216E-3</v>
      </c>
      <c r="D96" s="57">
        <f t="shared" si="95"/>
        <v>4.7281255471930657E-3</v>
      </c>
      <c r="E96" s="58">
        <f t="shared" si="1"/>
        <v>-4.7332343868511503E-3</v>
      </c>
      <c r="F96" s="25"/>
      <c r="G96" s="25"/>
    </row>
    <row r="97" spans="1:7" ht="15.75" customHeight="1" x14ac:dyDescent="0.3">
      <c r="A97" s="54">
        <v>1409.599976</v>
      </c>
      <c r="B97" s="55">
        <v>63.599997999999999</v>
      </c>
      <c r="C97" s="56">
        <f t="shared" ref="C97:D97" si="96">LN(A98/A97)</f>
        <v>8.5099493815492754E-4</v>
      </c>
      <c r="D97" s="57">
        <f t="shared" si="96"/>
        <v>-1.5735330008890985E-3</v>
      </c>
      <c r="E97" s="58">
        <f t="shared" si="1"/>
        <v>-7.2253806273417094E-4</v>
      </c>
      <c r="F97" s="25"/>
      <c r="G97" s="25"/>
    </row>
    <row r="98" spans="1:7" ht="15.75" customHeight="1" x14ac:dyDescent="0.3">
      <c r="A98" s="54">
        <v>1410.8000489999999</v>
      </c>
      <c r="B98" s="55">
        <v>63.5</v>
      </c>
      <c r="C98" s="56">
        <f t="shared" ref="C98:D98" si="97">LN(A99/A98)</f>
        <v>9.9797368867290456E-3</v>
      </c>
      <c r="D98" s="57">
        <f t="shared" si="97"/>
        <v>-1.5760129097248394E-3</v>
      </c>
      <c r="E98" s="58">
        <f t="shared" si="1"/>
        <v>8.4037239770042068E-3</v>
      </c>
      <c r="F98" s="25"/>
      <c r="G98" s="25"/>
    </row>
    <row r="99" spans="1:7" ht="15.75" customHeight="1" x14ac:dyDescent="0.3">
      <c r="A99" s="54">
        <v>1424.9499510000001</v>
      </c>
      <c r="B99" s="55">
        <v>63.400002000000001</v>
      </c>
      <c r="C99" s="56">
        <f t="shared" ref="C99:D99" si="98">LN(A100/A99)</f>
        <v>3.5377532732607155E-3</v>
      </c>
      <c r="D99" s="57">
        <f t="shared" si="98"/>
        <v>7.072658166212378E-3</v>
      </c>
      <c r="E99" s="58">
        <f t="shared" si="1"/>
        <v>1.0610411439473093E-2</v>
      </c>
      <c r="F99" s="25"/>
      <c r="G99" s="25"/>
    </row>
    <row r="100" spans="1:7" ht="15.75" customHeight="1" x14ac:dyDescent="0.3">
      <c r="A100" s="54">
        <v>1430</v>
      </c>
      <c r="B100" s="55">
        <v>63.849997999999999</v>
      </c>
      <c r="C100" s="56">
        <f t="shared" ref="C100:D100" si="99">LN(A101/A100)</f>
        <v>-4.0642261112092621E-3</v>
      </c>
      <c r="D100" s="57">
        <f t="shared" si="99"/>
        <v>9.4811717141588273E-2</v>
      </c>
      <c r="E100" s="58">
        <f t="shared" si="1"/>
        <v>9.0747491030379004E-2</v>
      </c>
      <c r="F100" s="25"/>
      <c r="G100" s="25"/>
    </row>
    <row r="101" spans="1:7" ht="15.75" customHeight="1" x14ac:dyDescent="0.3">
      <c r="A101" s="54">
        <v>1424.1999510000001</v>
      </c>
      <c r="B101" s="55">
        <v>70.199996999999996</v>
      </c>
      <c r="C101" s="56">
        <f t="shared" ref="C101:D101" si="100">LN(A102/A101)</f>
        <v>-1.1013931869627815E-2</v>
      </c>
      <c r="D101" s="57">
        <f t="shared" si="100"/>
        <v>4.4575694571704245E-2</v>
      </c>
      <c r="E101" s="58">
        <f t="shared" si="1"/>
        <v>3.3561762702076434E-2</v>
      </c>
      <c r="F101" s="25"/>
      <c r="G101" s="25"/>
    </row>
    <row r="102" spans="1:7" ht="15.75" customHeight="1" x14ac:dyDescent="0.3">
      <c r="A102" s="54">
        <v>1408.599976</v>
      </c>
      <c r="B102" s="55">
        <v>73.400002000000001</v>
      </c>
      <c r="C102" s="56">
        <f t="shared" ref="C102:D102" si="101">LN(A103/A102)</f>
        <v>-6.9100556343940044E-3</v>
      </c>
      <c r="D102" s="57">
        <f t="shared" si="101"/>
        <v>-2.0457149712492955E-3</v>
      </c>
      <c r="E102" s="58">
        <f t="shared" si="1"/>
        <v>-8.9557706056432995E-3</v>
      </c>
      <c r="F102" s="25"/>
      <c r="G102" s="25"/>
    </row>
    <row r="103" spans="1:7" ht="15.75" customHeight="1" x14ac:dyDescent="0.3">
      <c r="A103" s="54">
        <v>1398.900024</v>
      </c>
      <c r="B103" s="55">
        <v>73.25</v>
      </c>
      <c r="C103" s="56">
        <f t="shared" ref="C103:D103" si="102">LN(A104/A103)</f>
        <v>3.076079379422202E-2</v>
      </c>
      <c r="D103" s="57">
        <f t="shared" si="102"/>
        <v>-2.5580350540433856E-2</v>
      </c>
      <c r="E103" s="58">
        <f t="shared" si="1"/>
        <v>5.1804432537881639E-3</v>
      </c>
      <c r="F103" s="25"/>
      <c r="G103" s="25"/>
    </row>
    <row r="104" spans="1:7" ht="15.75" customHeight="1" x14ac:dyDescent="0.3">
      <c r="A104" s="54">
        <v>1442.599976</v>
      </c>
      <c r="B104" s="55">
        <v>71.400002000000001</v>
      </c>
      <c r="C104" s="56">
        <f t="shared" ref="C104:D104" si="103">LN(A105/A104)</f>
        <v>2.7451447285892296E-2</v>
      </c>
      <c r="D104" s="57">
        <f t="shared" si="103"/>
        <v>8.0042653805835473E-2</v>
      </c>
      <c r="E104" s="58">
        <f t="shared" si="1"/>
        <v>0.10749410109172777</v>
      </c>
      <c r="F104" s="25"/>
      <c r="G104" s="25"/>
    </row>
    <row r="105" spans="1:7" ht="15.75" customHeight="1" x14ac:dyDescent="0.3">
      <c r="A105" s="54">
        <v>1482.75</v>
      </c>
      <c r="B105" s="55">
        <v>77.349997999999999</v>
      </c>
      <c r="C105" s="56">
        <f t="shared" ref="C105:D105" si="104">LN(A106/A105)</f>
        <v>-2.6337292585025779E-3</v>
      </c>
      <c r="D105" s="57">
        <f t="shared" si="104"/>
        <v>1.4120889775544614E-2</v>
      </c>
      <c r="E105" s="58">
        <f t="shared" si="1"/>
        <v>1.1487160517042036E-2</v>
      </c>
      <c r="F105" s="25"/>
      <c r="G105" s="25"/>
    </row>
    <row r="106" spans="1:7" ht="15.75" customHeight="1" x14ac:dyDescent="0.3">
      <c r="A106" s="54">
        <v>1478.849976</v>
      </c>
      <c r="B106" s="55">
        <v>78.449996999999996</v>
      </c>
      <c r="C106" s="56">
        <f t="shared" ref="C106:D106" si="105">LN(A107/A106)</f>
        <v>-8.795337792153567E-3</v>
      </c>
      <c r="D106" s="57">
        <f t="shared" si="105"/>
        <v>-2.4517279644359159E-2</v>
      </c>
      <c r="E106" s="58">
        <f t="shared" si="1"/>
        <v>-3.3312617436512725E-2</v>
      </c>
      <c r="F106" s="25"/>
      <c r="G106" s="25"/>
    </row>
    <row r="107" spans="1:7" ht="15.75" customHeight="1" x14ac:dyDescent="0.3">
      <c r="A107" s="54">
        <v>1465.900024</v>
      </c>
      <c r="B107" s="55">
        <v>76.550003000000004</v>
      </c>
      <c r="C107" s="56">
        <f t="shared" ref="C107:D107" si="106">LN(A108/A107)</f>
        <v>2.4261584523114069E-2</v>
      </c>
      <c r="D107" s="57">
        <f t="shared" si="106"/>
        <v>8.4552568768622369E-3</v>
      </c>
      <c r="E107" s="58">
        <f t="shared" si="1"/>
        <v>3.2716841399976306E-2</v>
      </c>
      <c r="F107" s="25"/>
      <c r="G107" s="25"/>
    </row>
    <row r="108" spans="1:7" ht="15.75" customHeight="1" x14ac:dyDescent="0.3">
      <c r="A108" s="54">
        <v>1501.900024</v>
      </c>
      <c r="B108" s="55">
        <v>77.199996999999996</v>
      </c>
      <c r="C108" s="56">
        <f t="shared" ref="C108:D108" si="107">LN(A109/A108)</f>
        <v>1.2275322238372665E-2</v>
      </c>
      <c r="D108" s="57">
        <f t="shared" si="107"/>
        <v>6.2147450658359783E-2</v>
      </c>
      <c r="E108" s="58">
        <f t="shared" si="1"/>
        <v>7.442277289673245E-2</v>
      </c>
      <c r="F108" s="25"/>
      <c r="G108" s="25"/>
    </row>
    <row r="109" spans="1:7" ht="15.75" customHeight="1" x14ac:dyDescent="0.3">
      <c r="A109" s="54">
        <v>1520.4499510000001</v>
      </c>
      <c r="B109" s="55">
        <v>82.150002000000001</v>
      </c>
      <c r="C109" s="56">
        <f t="shared" ref="C109:D109" si="108">LN(A110/A109)</f>
        <v>-4.4162955623645818E-3</v>
      </c>
      <c r="D109" s="57">
        <f t="shared" si="108"/>
        <v>2.1078768482076633E-2</v>
      </c>
      <c r="E109" s="58">
        <f t="shared" si="1"/>
        <v>1.6662472919712051E-2</v>
      </c>
      <c r="F109" s="25"/>
      <c r="G109" s="25"/>
    </row>
    <row r="110" spans="1:7" ht="15.75" customHeight="1" x14ac:dyDescent="0.3">
      <c r="A110" s="54">
        <v>1513.75</v>
      </c>
      <c r="B110" s="55">
        <v>83.900002000000001</v>
      </c>
      <c r="C110" s="56">
        <f t="shared" ref="C110:D110" si="109">LN(A111/A110)</f>
        <v>-1.7829348407146901E-2</v>
      </c>
      <c r="D110" s="57">
        <f t="shared" si="109"/>
        <v>-7.1770521238602942E-3</v>
      </c>
      <c r="E110" s="58">
        <f t="shared" si="1"/>
        <v>-2.5006400531007195E-2</v>
      </c>
      <c r="F110" s="25"/>
      <c r="G110" s="25"/>
    </row>
    <row r="111" spans="1:7" ht="15.75" customHeight="1" x14ac:dyDescent="0.3">
      <c r="A111" s="54">
        <v>1487</v>
      </c>
      <c r="B111" s="55">
        <v>83.300003000000004</v>
      </c>
      <c r="C111" s="56">
        <f t="shared" ref="C111:D111" si="110">LN(A112/A111)</f>
        <v>1.3440862238539562E-3</v>
      </c>
      <c r="D111" s="57">
        <f t="shared" si="110"/>
        <v>-1.6949569908154261E-2</v>
      </c>
      <c r="E111" s="58">
        <f t="shared" si="1"/>
        <v>-1.5605483684300306E-2</v>
      </c>
      <c r="F111" s="25"/>
      <c r="G111" s="25"/>
    </row>
    <row r="112" spans="1:7" ht="15.75" customHeight="1" x14ac:dyDescent="0.3">
      <c r="A112" s="54">
        <v>1489</v>
      </c>
      <c r="B112" s="55">
        <v>81.900002000000001</v>
      </c>
      <c r="C112" s="56">
        <f t="shared" ref="C112:D112" si="111">LN(A113/A112)</f>
        <v>1.5989681104346905E-2</v>
      </c>
      <c r="D112" s="57">
        <f t="shared" si="111"/>
        <v>-1.4141053176281908E-2</v>
      </c>
      <c r="E112" s="58">
        <f t="shared" si="1"/>
        <v>1.8486279280649966E-3</v>
      </c>
      <c r="F112" s="25"/>
      <c r="G112" s="25"/>
    </row>
    <row r="113" spans="1:7" ht="15.75" customHeight="1" x14ac:dyDescent="0.3">
      <c r="A113" s="54">
        <v>1513</v>
      </c>
      <c r="B113" s="55">
        <v>80.75</v>
      </c>
      <c r="C113" s="56">
        <f t="shared" ref="C113:D113" si="112">LN(A114/A113)</f>
        <v>4.2868985684918091E-3</v>
      </c>
      <c r="D113" s="57">
        <f t="shared" si="112"/>
        <v>1.3530317279435619E-2</v>
      </c>
      <c r="E113" s="58">
        <f t="shared" si="1"/>
        <v>1.7817215847927427E-2</v>
      </c>
      <c r="F113" s="25"/>
      <c r="G113" s="25"/>
    </row>
    <row r="114" spans="1:7" ht="15.75" customHeight="1" x14ac:dyDescent="0.3">
      <c r="A114" s="54">
        <v>1519.5</v>
      </c>
      <c r="B114" s="55">
        <v>81.849997999999999</v>
      </c>
      <c r="C114" s="56">
        <f t="shared" ref="C114:D114" si="113">LN(A115/A114)</f>
        <v>4.9236928617847411E-3</v>
      </c>
      <c r="D114" s="57">
        <f t="shared" si="113"/>
        <v>-2.2861644708320038E-2</v>
      </c>
      <c r="E114" s="58">
        <f t="shared" si="1"/>
        <v>-1.7937951846535297E-2</v>
      </c>
      <c r="F114" s="25"/>
      <c r="G114" s="25"/>
    </row>
    <row r="115" spans="1:7" ht="15.75" customHeight="1" x14ac:dyDescent="0.3">
      <c r="A115" s="54">
        <v>1527</v>
      </c>
      <c r="B115" s="55">
        <v>80</v>
      </c>
      <c r="C115" s="56">
        <f t="shared" ref="C115:D115" si="114">LN(A116/A115)</f>
        <v>-1.1062966295341406E-2</v>
      </c>
      <c r="D115" s="57">
        <f t="shared" si="114"/>
        <v>-3.3039828238407246E-2</v>
      </c>
      <c r="E115" s="58">
        <f t="shared" si="1"/>
        <v>-4.410279453374865E-2</v>
      </c>
      <c r="F115" s="25"/>
      <c r="G115" s="25"/>
    </row>
    <row r="116" spans="1:7" ht="15.75" customHeight="1" x14ac:dyDescent="0.3">
      <c r="A116" s="54">
        <v>1510.1999510000001</v>
      </c>
      <c r="B116" s="55">
        <v>77.400002000000001</v>
      </c>
      <c r="C116" s="56">
        <f t="shared" ref="C116:D116" si="115">LN(A117/A116)</f>
        <v>9.7195305632719175E-3</v>
      </c>
      <c r="D116" s="57">
        <f t="shared" si="115"/>
        <v>1.5384867554393581E-2</v>
      </c>
      <c r="E116" s="58">
        <f t="shared" si="1"/>
        <v>2.5104398117665499E-2</v>
      </c>
      <c r="F116" s="25"/>
      <c r="G116" s="25"/>
    </row>
    <row r="117" spans="1:7" ht="15.75" customHeight="1" x14ac:dyDescent="0.3">
      <c r="A117" s="54">
        <v>1524.9499510000001</v>
      </c>
      <c r="B117" s="55">
        <v>78.599997999999999</v>
      </c>
      <c r="C117" s="56">
        <f t="shared" ref="C117:D117" si="116">LN(A118/A117)</f>
        <v>-2.8236996928942344E-3</v>
      </c>
      <c r="D117" s="57">
        <f t="shared" si="116"/>
        <v>3.0077480682570927E-2</v>
      </c>
      <c r="E117" s="58">
        <f t="shared" si="1"/>
        <v>2.7253780989676693E-2</v>
      </c>
      <c r="F117" s="25"/>
      <c r="G117" s="25"/>
    </row>
    <row r="118" spans="1:7" ht="15.75" customHeight="1" x14ac:dyDescent="0.3">
      <c r="A118" s="54">
        <v>1520.650024</v>
      </c>
      <c r="B118" s="55">
        <v>81</v>
      </c>
      <c r="C118" s="56">
        <f t="shared" ref="C118:D118" si="117">LN(A119/A118)</f>
        <v>-4.382735796274578E-3</v>
      </c>
      <c r="D118" s="57">
        <f t="shared" si="117"/>
        <v>8.6048104738115552E-3</v>
      </c>
      <c r="E118" s="58">
        <f t="shared" si="1"/>
        <v>4.2220746775369772E-3</v>
      </c>
      <c r="F118" s="25"/>
      <c r="G118" s="25"/>
    </row>
    <row r="119" spans="1:7" ht="15.75" customHeight="1" x14ac:dyDescent="0.3">
      <c r="A119" s="54">
        <v>1514</v>
      </c>
      <c r="B119" s="55">
        <v>81.699996999999996</v>
      </c>
      <c r="C119" s="56">
        <f t="shared" ref="C119:D119" si="118">LN(A120/A119)</f>
        <v>-8.4237229407553606E-3</v>
      </c>
      <c r="D119" s="57">
        <f t="shared" si="118"/>
        <v>-3.0646669306093246E-3</v>
      </c>
      <c r="E119" s="58">
        <f t="shared" si="1"/>
        <v>-1.1488389871364685E-2</v>
      </c>
      <c r="F119" s="25"/>
      <c r="G119" s="25"/>
    </row>
    <row r="120" spans="1:7" ht="15.75" customHeight="1" x14ac:dyDescent="0.3">
      <c r="A120" s="54">
        <v>1501.3000489999999</v>
      </c>
      <c r="B120" s="55">
        <v>81.449996999999996</v>
      </c>
      <c r="C120" s="56">
        <f t="shared" ref="C120:D120" si="119">LN(A121/A120)</f>
        <v>4.6612126744136561E-4</v>
      </c>
      <c r="D120" s="57">
        <f t="shared" si="119"/>
        <v>1.8851309580956946E-2</v>
      </c>
      <c r="E120" s="58">
        <f t="shared" si="1"/>
        <v>1.931743084839831E-2</v>
      </c>
      <c r="F120" s="25"/>
      <c r="G120" s="25"/>
    </row>
    <row r="121" spans="1:7" ht="15.75" customHeight="1" x14ac:dyDescent="0.3">
      <c r="A121" s="54">
        <v>1502</v>
      </c>
      <c r="B121" s="55">
        <v>83</v>
      </c>
      <c r="C121" s="56">
        <f t="shared" ref="C121:D121" si="120">LN(A122/A121)</f>
        <v>-8.6927996400711135E-3</v>
      </c>
      <c r="D121" s="57">
        <f t="shared" si="120"/>
        <v>-2.8721778426868304E-2</v>
      </c>
      <c r="E121" s="58">
        <f t="shared" si="1"/>
        <v>-3.7414578066939416E-2</v>
      </c>
      <c r="F121" s="25"/>
      <c r="G121" s="25"/>
    </row>
    <row r="122" spans="1:7" ht="15.75" customHeight="1" x14ac:dyDescent="0.3">
      <c r="A122" s="54">
        <v>1489</v>
      </c>
      <c r="B122" s="55">
        <v>80.650002000000001</v>
      </c>
      <c r="C122" s="56">
        <f t="shared" ref="C122:D122" si="121">LN(A123/A122)</f>
        <v>5.0577380855894253E-3</v>
      </c>
      <c r="D122" s="57">
        <f t="shared" si="121"/>
        <v>6.7963808520891244E-3</v>
      </c>
      <c r="E122" s="58">
        <f t="shared" si="1"/>
        <v>1.185411893767855E-2</v>
      </c>
      <c r="F122" s="25"/>
      <c r="G122" s="25"/>
    </row>
    <row r="123" spans="1:7" ht="15.75" customHeight="1" x14ac:dyDescent="0.3">
      <c r="A123" s="54">
        <v>1496.5500489999999</v>
      </c>
      <c r="B123" s="55">
        <v>81.199996999999996</v>
      </c>
      <c r="C123" s="56">
        <f t="shared" ref="C123:D123" si="122">LN(A124/A123)</f>
        <v>-7.0745454918939646E-3</v>
      </c>
      <c r="D123" s="57">
        <f t="shared" si="122"/>
        <v>-9.9010091612764337E-3</v>
      </c>
      <c r="E123" s="58">
        <f t="shared" si="1"/>
        <v>-1.6975554653170397E-2</v>
      </c>
      <c r="F123" s="25"/>
      <c r="G123" s="25"/>
    </row>
    <row r="124" spans="1:7" ht="15.75" customHeight="1" x14ac:dyDescent="0.3">
      <c r="A124" s="54">
        <v>1486</v>
      </c>
      <c r="B124" s="55">
        <v>80.400002000000001</v>
      </c>
      <c r="C124" s="56">
        <f t="shared" ref="C124:D124" si="123">LN(A125/A124)</f>
        <v>6.7069332567180799E-3</v>
      </c>
      <c r="D124" s="57">
        <f t="shared" si="123"/>
        <v>-8.1174593955882762E-3</v>
      </c>
      <c r="E124" s="58">
        <f t="shared" si="1"/>
        <v>-1.4105261388701962E-3</v>
      </c>
      <c r="F124" s="25"/>
      <c r="G124" s="25"/>
    </row>
    <row r="125" spans="1:7" ht="15.75" customHeight="1" x14ac:dyDescent="0.3">
      <c r="A125" s="54">
        <v>1496</v>
      </c>
      <c r="B125" s="55">
        <v>79.75</v>
      </c>
      <c r="C125" s="56">
        <f t="shared" ref="C125:D125" si="124">LN(A126/A125)</f>
        <v>-1.3377928416599422E-3</v>
      </c>
      <c r="D125" s="57">
        <f t="shared" si="124"/>
        <v>-7.5519300694555066E-3</v>
      </c>
      <c r="E125" s="58">
        <f t="shared" si="1"/>
        <v>-8.8897229111154497E-3</v>
      </c>
      <c r="F125" s="25"/>
      <c r="G125" s="25"/>
    </row>
    <row r="126" spans="1:7" ht="15.75" customHeight="1" x14ac:dyDescent="0.3">
      <c r="A126" s="54">
        <v>1494</v>
      </c>
      <c r="B126" s="55">
        <v>79.150002000000001</v>
      </c>
      <c r="C126" s="56">
        <f t="shared" ref="C126:D126" si="125">LN(A127/A126)</f>
        <v>-1.0259950400166098E-2</v>
      </c>
      <c r="D126" s="57">
        <f t="shared" si="125"/>
        <v>-1.0797170284565475E-2</v>
      </c>
      <c r="E126" s="58">
        <f t="shared" si="1"/>
        <v>-2.1057120684731576E-2</v>
      </c>
      <c r="F126" s="25"/>
      <c r="G126" s="25"/>
    </row>
    <row r="127" spans="1:7" ht="15.75" customHeight="1" x14ac:dyDescent="0.3">
      <c r="A127" s="54">
        <v>1478.75</v>
      </c>
      <c r="B127" s="55">
        <v>78.300003000000004</v>
      </c>
      <c r="C127" s="56">
        <f t="shared" ref="C127:D127" si="126">LN(A128/A127)</f>
        <v>7.5789836469082987E-3</v>
      </c>
      <c r="D127" s="57">
        <f t="shared" si="126"/>
        <v>-5.1216627602897564E-3</v>
      </c>
      <c r="E127" s="58">
        <f t="shared" si="1"/>
        <v>2.4573208866185423E-3</v>
      </c>
      <c r="F127" s="25"/>
      <c r="G127" s="25"/>
    </row>
    <row r="128" spans="1:7" ht="15.75" customHeight="1" x14ac:dyDescent="0.3">
      <c r="A128" s="54">
        <v>1490</v>
      </c>
      <c r="B128" s="55">
        <v>77.900002000000001</v>
      </c>
      <c r="C128" s="56">
        <f t="shared" ref="C128:D128" si="127">LN(A129/A128)</f>
        <v>1.2073574277834127E-3</v>
      </c>
      <c r="D128" s="57">
        <f t="shared" si="127"/>
        <v>-4.5030502433765262E-3</v>
      </c>
      <c r="E128" s="58">
        <f t="shared" si="1"/>
        <v>-3.2956928155931133E-3</v>
      </c>
      <c r="F128" s="25"/>
      <c r="G128" s="25"/>
    </row>
    <row r="129" spans="1:7" ht="15.75" customHeight="1" x14ac:dyDescent="0.3">
      <c r="A129" s="54">
        <v>1491.8000489999999</v>
      </c>
      <c r="B129" s="55">
        <v>77.550003000000004</v>
      </c>
      <c r="C129" s="56">
        <f t="shared" ref="C129:D129" si="128">LN(A130/A129)</f>
        <v>1.0800792200612967E-2</v>
      </c>
      <c r="D129" s="57">
        <f t="shared" si="128"/>
        <v>5.4576086971781297E-2</v>
      </c>
      <c r="E129" s="58">
        <f t="shared" si="1"/>
        <v>6.5376879172394264E-2</v>
      </c>
      <c r="F129" s="25"/>
      <c r="G129" s="25"/>
    </row>
    <row r="130" spans="1:7" ht="15.75" customHeight="1" x14ac:dyDescent="0.3">
      <c r="A130" s="54">
        <v>1508</v>
      </c>
      <c r="B130" s="55">
        <v>81.900002000000001</v>
      </c>
      <c r="C130" s="56">
        <f t="shared" ref="C130:D130" si="129">LN(A131/A130)</f>
        <v>-6.7868720379870764E-3</v>
      </c>
      <c r="D130" s="57">
        <f t="shared" si="129"/>
        <v>-7.9681940692010022E-3</v>
      </c>
      <c r="E130" s="58">
        <f t="shared" si="1"/>
        <v>-1.4755066107188079E-2</v>
      </c>
      <c r="F130" s="25"/>
      <c r="G130" s="25"/>
    </row>
    <row r="131" spans="1:7" ht="15.75" customHeight="1" x14ac:dyDescent="0.3">
      <c r="A131" s="54">
        <v>1497.8000489999999</v>
      </c>
      <c r="B131" s="55">
        <v>81.25</v>
      </c>
      <c r="C131" s="56">
        <f t="shared" ref="C131:D131" si="130">LN(A132/A131)</f>
        <v>1.0394383000548795E-2</v>
      </c>
      <c r="D131" s="57">
        <f t="shared" si="130"/>
        <v>-2.6186009614348457E-2</v>
      </c>
      <c r="E131" s="58">
        <f t="shared" si="1"/>
        <v>-1.579162661379966E-2</v>
      </c>
      <c r="F131" s="25"/>
      <c r="G131" s="25"/>
    </row>
    <row r="132" spans="1:7" ht="15.75" customHeight="1" x14ac:dyDescent="0.3">
      <c r="A132" s="54">
        <v>1513.4499510000001</v>
      </c>
      <c r="B132" s="55">
        <v>79.150002000000001</v>
      </c>
      <c r="C132" s="56">
        <f t="shared" ref="C132:D132" si="131">LN(A133/A132)</f>
        <v>5.6334788911680577E-3</v>
      </c>
      <c r="D132" s="57">
        <f t="shared" si="131"/>
        <v>6.3144934609314651E-4</v>
      </c>
      <c r="E132" s="58">
        <f t="shared" si="1"/>
        <v>6.2649282372612041E-3</v>
      </c>
      <c r="F132" s="25"/>
      <c r="G132" s="25"/>
    </row>
    <row r="133" spans="1:7" ht="15.75" customHeight="1" x14ac:dyDescent="0.3">
      <c r="A133" s="54">
        <v>1522</v>
      </c>
      <c r="B133" s="55">
        <v>79.199996999999996</v>
      </c>
      <c r="C133" s="56">
        <f t="shared" ref="C133:D133" si="132">LN(A134/A133)</f>
        <v>6.5681447353075359E-4</v>
      </c>
      <c r="D133" s="57">
        <f t="shared" si="132"/>
        <v>1.5037940118950746E-2</v>
      </c>
      <c r="E133" s="58">
        <f t="shared" si="1"/>
        <v>1.56947545924815E-2</v>
      </c>
      <c r="F133" s="25"/>
      <c r="G133" s="25"/>
    </row>
    <row r="134" spans="1:7" ht="15.75" customHeight="1" x14ac:dyDescent="0.3">
      <c r="A134" s="54">
        <v>1523</v>
      </c>
      <c r="B134" s="55">
        <v>80.400002000000001</v>
      </c>
      <c r="C134" s="56">
        <f t="shared" ref="C134:D134" si="133">LN(A135/A134)</f>
        <v>-9.7652196156754068E-3</v>
      </c>
      <c r="D134" s="57">
        <f t="shared" si="133"/>
        <v>2.8205364693407359E-2</v>
      </c>
      <c r="E134" s="58">
        <f t="shared" si="1"/>
        <v>1.8440145077731951E-2</v>
      </c>
      <c r="F134" s="25"/>
      <c r="G134" s="25"/>
    </row>
    <row r="135" spans="1:7" ht="15.75" customHeight="1" x14ac:dyDescent="0.3">
      <c r="A135" s="54">
        <v>1508.1999510000001</v>
      </c>
      <c r="B135" s="55">
        <v>82.699996999999996</v>
      </c>
      <c r="C135" s="56">
        <f t="shared" ref="C135:D135" si="134">LN(A136/A135)</f>
        <v>5.3032548836265793E-4</v>
      </c>
      <c r="D135" s="57">
        <f t="shared" si="134"/>
        <v>1.2019375899185307E-2</v>
      </c>
      <c r="E135" s="58">
        <f t="shared" si="1"/>
        <v>1.2549701387547964E-2</v>
      </c>
      <c r="F135" s="25"/>
      <c r="G135" s="25"/>
    </row>
    <row r="136" spans="1:7" ht="15.75" customHeight="1" x14ac:dyDescent="0.3">
      <c r="A136" s="54">
        <v>1509</v>
      </c>
      <c r="B136" s="55">
        <v>83.699996999999996</v>
      </c>
      <c r="C136" s="56">
        <f t="shared" ref="C136:D136" si="135">LN(A137/A136)</f>
        <v>-4.6496264437687921E-3</v>
      </c>
      <c r="D136" s="57">
        <f t="shared" si="135"/>
        <v>-2.2961661369617695E-2</v>
      </c>
      <c r="E136" s="58">
        <f t="shared" si="1"/>
        <v>-2.7611287813386488E-2</v>
      </c>
      <c r="F136" s="25"/>
      <c r="G136" s="25"/>
    </row>
    <row r="137" spans="1:7" ht="15.75" customHeight="1" x14ac:dyDescent="0.3">
      <c r="A137" s="54">
        <v>1502</v>
      </c>
      <c r="B137" s="55">
        <v>81.800003000000004</v>
      </c>
      <c r="C137" s="56">
        <f t="shared" ref="C137:D137" si="136">LN(A138/A137)</f>
        <v>-8.5249158152832655E-3</v>
      </c>
      <c r="D137" s="57">
        <f t="shared" si="136"/>
        <v>-1.8507621970901628E-2</v>
      </c>
      <c r="E137" s="58">
        <f t="shared" si="1"/>
        <v>-2.7032537786184894E-2</v>
      </c>
      <c r="F137" s="25"/>
      <c r="G137" s="25"/>
    </row>
    <row r="138" spans="1:7" ht="15.75" customHeight="1" x14ac:dyDescent="0.3">
      <c r="A138" s="54">
        <v>1489.25</v>
      </c>
      <c r="B138" s="55">
        <v>80.300003000000004</v>
      </c>
      <c r="C138" s="56">
        <f t="shared" ref="C138:D138" si="137">LN(A139/A138)</f>
        <v>1.0187979561302995E-2</v>
      </c>
      <c r="D138" s="57">
        <f t="shared" si="137"/>
        <v>-1.246180846631473E-3</v>
      </c>
      <c r="E138" s="58">
        <f t="shared" si="1"/>
        <v>8.9417987146715224E-3</v>
      </c>
      <c r="F138" s="25"/>
      <c r="G138" s="25"/>
    </row>
    <row r="139" spans="1:7" ht="15.75" customHeight="1" x14ac:dyDescent="0.3">
      <c r="A139" s="54">
        <v>1504.5</v>
      </c>
      <c r="B139" s="55">
        <v>80.199996999999996</v>
      </c>
      <c r="C139" s="56">
        <f t="shared" ref="C139:D139" si="138">LN(A140/A139)</f>
        <v>2.3321799337574826E-2</v>
      </c>
      <c r="D139" s="57">
        <f t="shared" si="138"/>
        <v>2.1585791116166042E-2</v>
      </c>
      <c r="E139" s="58">
        <f t="shared" si="1"/>
        <v>4.4907590453740868E-2</v>
      </c>
      <c r="F139" s="25"/>
      <c r="G139" s="25"/>
    </row>
    <row r="140" spans="1:7" ht="15.75" customHeight="1" x14ac:dyDescent="0.3">
      <c r="A140" s="54">
        <v>1540</v>
      </c>
      <c r="B140" s="55">
        <v>81.949996999999996</v>
      </c>
      <c r="C140" s="56">
        <f t="shared" ref="C140:D140" si="139">LN(A141/A140)</f>
        <v>3.4679899548561359E-3</v>
      </c>
      <c r="D140" s="57">
        <f t="shared" si="139"/>
        <v>-2.9095200857441536E-2</v>
      </c>
      <c r="E140" s="58">
        <f t="shared" si="1"/>
        <v>-2.56272109025854E-2</v>
      </c>
      <c r="F140" s="25"/>
      <c r="G140" s="25"/>
    </row>
    <row r="141" spans="1:7" ht="15.75" customHeight="1" x14ac:dyDescent="0.3">
      <c r="A141" s="54">
        <v>1545.349976</v>
      </c>
      <c r="B141" s="55">
        <v>79.599997999999999</v>
      </c>
      <c r="C141" s="56">
        <f t="shared" ref="C141:D141" si="140">LN(A142/A141)</f>
        <v>-4.9626447066580034E-3</v>
      </c>
      <c r="D141" s="57">
        <f t="shared" si="140"/>
        <v>3.5784225615926514E-2</v>
      </c>
      <c r="E141" s="58">
        <f t="shared" si="1"/>
        <v>3.0821580909268509E-2</v>
      </c>
      <c r="F141" s="25"/>
      <c r="G141" s="25"/>
    </row>
    <row r="142" spans="1:7" ht="15.75" customHeight="1" x14ac:dyDescent="0.3">
      <c r="A142" s="54">
        <v>1537.6999510000001</v>
      </c>
      <c r="B142" s="55">
        <v>82.5</v>
      </c>
      <c r="C142" s="56">
        <f t="shared" ref="C142:D142" si="141">LN(A143/A142)</f>
        <v>-1.4212474453556199E-2</v>
      </c>
      <c r="D142" s="57">
        <f t="shared" si="141"/>
        <v>1.2113629732216869E-3</v>
      </c>
      <c r="E142" s="58">
        <f t="shared" si="1"/>
        <v>-1.3001111480334511E-2</v>
      </c>
      <c r="F142" s="25"/>
      <c r="G142" s="25"/>
    </row>
    <row r="143" spans="1:7" ht="15.75" customHeight="1" x14ac:dyDescent="0.3">
      <c r="A143" s="54">
        <v>1516</v>
      </c>
      <c r="B143" s="55">
        <v>82.599997999999999</v>
      </c>
      <c r="C143" s="56">
        <f t="shared" ref="C143:D143" si="142">LN(A144/A143)</f>
        <v>-9.2777338782368771E-3</v>
      </c>
      <c r="D143" s="57">
        <f t="shared" si="142"/>
        <v>-9.7323760303395963E-3</v>
      </c>
      <c r="E143" s="58">
        <f t="shared" si="1"/>
        <v>-1.9010109908576475E-2</v>
      </c>
      <c r="F143" s="25"/>
      <c r="G143" s="25"/>
    </row>
    <row r="144" spans="1:7" ht="15.75" customHeight="1" x14ac:dyDescent="0.3">
      <c r="A144" s="54">
        <v>1502</v>
      </c>
      <c r="B144" s="55">
        <v>81.800003000000004</v>
      </c>
      <c r="C144" s="56">
        <f t="shared" ref="C144:D144" si="143">LN(A145/A144)</f>
        <v>2.7259589585257966E-3</v>
      </c>
      <c r="D144" s="57">
        <f t="shared" si="143"/>
        <v>-1.9753802817533084E-2</v>
      </c>
      <c r="E144" s="58">
        <f t="shared" si="1"/>
        <v>-1.7027843859007286E-2</v>
      </c>
      <c r="F144" s="25"/>
      <c r="G144" s="25"/>
    </row>
    <row r="145" spans="1:7" ht="15.75" customHeight="1" x14ac:dyDescent="0.3">
      <c r="A145" s="54">
        <v>1506.099976</v>
      </c>
      <c r="B145" s="55">
        <v>80.199996999999996</v>
      </c>
      <c r="C145" s="56">
        <f t="shared" ref="C145:D145" si="144">LN(A146/A145)</f>
        <v>8.296139584890327E-4</v>
      </c>
      <c r="D145" s="57">
        <f t="shared" si="144"/>
        <v>-1.0025084023977627E-2</v>
      </c>
      <c r="E145" s="58">
        <f t="shared" si="1"/>
        <v>-9.1954700654885944E-3</v>
      </c>
      <c r="F145" s="25"/>
      <c r="G145" s="25"/>
    </row>
    <row r="146" spans="1:7" ht="15.75" customHeight="1" x14ac:dyDescent="0.3">
      <c r="A146" s="54">
        <v>1507.349976</v>
      </c>
      <c r="B146" s="55">
        <v>79.400002000000001</v>
      </c>
      <c r="C146" s="56">
        <f t="shared" ref="C146:D146" si="145">LN(A147/A146)</f>
        <v>1.2788166862149257E-2</v>
      </c>
      <c r="D146" s="57">
        <f t="shared" si="145"/>
        <v>1.624014465917448E-2</v>
      </c>
      <c r="E146" s="58">
        <f t="shared" si="1"/>
        <v>2.9028311521323735E-2</v>
      </c>
      <c r="F146" s="25"/>
      <c r="G146" s="25"/>
    </row>
    <row r="147" spans="1:7" ht="15.75" customHeight="1" x14ac:dyDescent="0.3">
      <c r="A147" s="54">
        <v>1526.75</v>
      </c>
      <c r="B147" s="55">
        <v>80.699996999999996</v>
      </c>
      <c r="C147" s="56">
        <f t="shared" ref="C147:D147" si="146">LN(A148/A147)</f>
        <v>2.0937299834896781E-3</v>
      </c>
      <c r="D147" s="57">
        <f t="shared" si="146"/>
        <v>-1.4981516440894953E-2</v>
      </c>
      <c r="E147" s="58">
        <f t="shared" si="1"/>
        <v>-1.2887786457405275E-2</v>
      </c>
      <c r="F147" s="25"/>
      <c r="G147" s="25"/>
    </row>
    <row r="148" spans="1:7" ht="15.75" customHeight="1" x14ac:dyDescent="0.3">
      <c r="A148" s="54">
        <v>1529.9499510000001</v>
      </c>
      <c r="B148" s="55">
        <v>79.5</v>
      </c>
      <c r="C148" s="56">
        <f t="shared" ref="C148:D148" si="147">LN(A149/A148)</f>
        <v>-2.7231029347877311E-2</v>
      </c>
      <c r="D148" s="57">
        <f t="shared" si="147"/>
        <v>-1.0113904356370369E-2</v>
      </c>
      <c r="E148" s="58">
        <f t="shared" si="1"/>
        <v>-3.7344933704247678E-2</v>
      </c>
      <c r="F148" s="25"/>
      <c r="G148" s="25"/>
    </row>
    <row r="149" spans="1:7" ht="15.75" customHeight="1" x14ac:dyDescent="0.3">
      <c r="A149" s="54">
        <v>1488.849976</v>
      </c>
      <c r="B149" s="55">
        <v>78.699996999999996</v>
      </c>
      <c r="C149" s="56">
        <f t="shared" ref="C149:D149" si="148">LN(A150/A149)</f>
        <v>-2.3685614645391935E-2</v>
      </c>
      <c r="D149" s="57">
        <f t="shared" si="148"/>
        <v>-3.1816763657928418E-3</v>
      </c>
      <c r="E149" s="58">
        <f t="shared" si="1"/>
        <v>-2.6867291011184777E-2</v>
      </c>
      <c r="F149" s="25"/>
      <c r="G149" s="25"/>
    </row>
    <row r="150" spans="1:7" ht="15.75" customHeight="1" x14ac:dyDescent="0.3">
      <c r="A150" s="54">
        <v>1454</v>
      </c>
      <c r="B150" s="55">
        <v>78.449996999999996</v>
      </c>
      <c r="C150" s="56">
        <f t="shared" ref="C150:D150" si="149">LN(A151/A150)</f>
        <v>9.9230925452100192E-3</v>
      </c>
      <c r="D150" s="57">
        <f t="shared" si="149"/>
        <v>2.0814388167401197E-2</v>
      </c>
      <c r="E150" s="58">
        <f t="shared" si="1"/>
        <v>3.0737480712611218E-2</v>
      </c>
      <c r="F150" s="25"/>
      <c r="G150" s="25"/>
    </row>
    <row r="151" spans="1:7" ht="15.75" customHeight="1" x14ac:dyDescent="0.3">
      <c r="A151" s="54">
        <v>1468.5</v>
      </c>
      <c r="B151" s="55">
        <v>80.099997999999999</v>
      </c>
      <c r="C151" s="56">
        <f t="shared" ref="C151:D151" si="150">LN(A152/A151)</f>
        <v>-7.5531719401572012E-3</v>
      </c>
      <c r="D151" s="57">
        <f t="shared" si="150"/>
        <v>-1.6362794170625496E-2</v>
      </c>
      <c r="E151" s="58">
        <f t="shared" si="1"/>
        <v>-2.3915966110782699E-2</v>
      </c>
      <c r="F151" s="25"/>
      <c r="G151" s="25"/>
    </row>
    <row r="152" spans="1:7" ht="15.75" customHeight="1" x14ac:dyDescent="0.3">
      <c r="A152" s="54">
        <v>1457.4499510000001</v>
      </c>
      <c r="B152" s="55">
        <v>78.800003000000004</v>
      </c>
      <c r="C152" s="56">
        <f t="shared" ref="C152:D152" si="151">LN(A153/A152)</f>
        <v>-9.2712592457459882E-3</v>
      </c>
      <c r="D152" s="57">
        <f t="shared" si="151"/>
        <v>-7.6434257468055294E-3</v>
      </c>
      <c r="E152" s="58">
        <f t="shared" si="1"/>
        <v>-1.6914684992551519E-2</v>
      </c>
      <c r="F152" s="25"/>
      <c r="G152" s="25"/>
    </row>
    <row r="153" spans="1:7" ht="15.75" customHeight="1" x14ac:dyDescent="0.3">
      <c r="A153" s="54">
        <v>1444</v>
      </c>
      <c r="B153" s="55">
        <v>78.199996999999996</v>
      </c>
      <c r="C153" s="56">
        <f t="shared" ref="C153:D153" si="152">LN(A154/A153)</f>
        <v>4.0775646192421789E-3</v>
      </c>
      <c r="D153" s="57">
        <f t="shared" si="152"/>
        <v>-9.6370810598839125E-3</v>
      </c>
      <c r="E153" s="58">
        <f t="shared" si="1"/>
        <v>-5.5595164406417336E-3</v>
      </c>
      <c r="F153" s="25"/>
      <c r="G153" s="25"/>
    </row>
    <row r="154" spans="1:7" ht="15.75" customHeight="1" x14ac:dyDescent="0.3">
      <c r="A154" s="54">
        <v>1449.900024</v>
      </c>
      <c r="B154" s="55">
        <v>77.449996999999996</v>
      </c>
      <c r="C154" s="56">
        <f t="shared" ref="C154:D154" si="153">LN(A155/A154)</f>
        <v>-7.7547110875519501E-3</v>
      </c>
      <c r="D154" s="57">
        <f t="shared" si="153"/>
        <v>-1.4959550519319013E-2</v>
      </c>
      <c r="E154" s="58">
        <f t="shared" si="1"/>
        <v>-2.2714261606870963E-2</v>
      </c>
      <c r="F154" s="25"/>
      <c r="G154" s="25"/>
    </row>
    <row r="155" spans="1:7" ht="15.75" customHeight="1" x14ac:dyDescent="0.3">
      <c r="A155" s="54">
        <v>1438.6999510000001</v>
      </c>
      <c r="B155" s="55">
        <v>76.300003000000004</v>
      </c>
      <c r="C155" s="56">
        <f t="shared" ref="C155:D155" si="154">LN(A156/A155)</f>
        <v>-6.1004496436979352E-3</v>
      </c>
      <c r="D155" s="57">
        <f t="shared" si="154"/>
        <v>-4.5977880667801146E-3</v>
      </c>
      <c r="E155" s="58">
        <f t="shared" si="1"/>
        <v>-1.0698237710478051E-2</v>
      </c>
      <c r="F155" s="25"/>
      <c r="G155" s="25"/>
    </row>
    <row r="156" spans="1:7" ht="15.75" customHeight="1" x14ac:dyDescent="0.3">
      <c r="A156" s="54">
        <v>1429.9499510000001</v>
      </c>
      <c r="B156" s="55">
        <v>75.949996999999996</v>
      </c>
      <c r="C156" s="56">
        <f t="shared" ref="C156:D156" si="155">LN(A157/A156)</f>
        <v>1.2580279332026969E-3</v>
      </c>
      <c r="D156" s="57">
        <f t="shared" si="155"/>
        <v>3.2862337804109155E-3</v>
      </c>
      <c r="E156" s="58">
        <f t="shared" si="1"/>
        <v>4.5442617136136126E-3</v>
      </c>
      <c r="F156" s="25"/>
      <c r="G156" s="25"/>
    </row>
    <row r="157" spans="1:7" ht="15.75" customHeight="1" x14ac:dyDescent="0.3">
      <c r="A157" s="54">
        <v>1431.75</v>
      </c>
      <c r="B157" s="55">
        <v>76.199996999999996</v>
      </c>
      <c r="C157" s="56">
        <f t="shared" ref="C157:D157" si="156">LN(A158/A157)</f>
        <v>2.2673769197548441E-3</v>
      </c>
      <c r="D157" s="57">
        <f t="shared" si="156"/>
        <v>-5.9229789330425128E-3</v>
      </c>
      <c r="E157" s="58">
        <f t="shared" si="1"/>
        <v>-3.6556020132876687E-3</v>
      </c>
      <c r="F157" s="25"/>
      <c r="G157" s="25"/>
    </row>
    <row r="158" spans="1:7" ht="15.75" customHeight="1" x14ac:dyDescent="0.3">
      <c r="A158" s="54">
        <v>1435</v>
      </c>
      <c r="B158" s="55">
        <v>75.75</v>
      </c>
      <c r="C158" s="56">
        <f t="shared" ref="C158:D158" si="157">LN(A159/A158)</f>
        <v>3.4088341883273536E-3</v>
      </c>
      <c r="D158" s="57">
        <f t="shared" si="157"/>
        <v>9.1984487442578061E-3</v>
      </c>
      <c r="E158" s="58">
        <f t="shared" si="1"/>
        <v>1.2607282932585159E-2</v>
      </c>
      <c r="F158" s="25"/>
      <c r="G158" s="25"/>
    </row>
    <row r="159" spans="1:7" ht="15.75" customHeight="1" x14ac:dyDescent="0.3">
      <c r="A159" s="54">
        <v>1439.900024</v>
      </c>
      <c r="B159" s="55">
        <v>76.449996999999996</v>
      </c>
      <c r="C159" s="56">
        <f t="shared" ref="C159:D159" si="158">LN(A160/A159)</f>
        <v>2.3745265873282111E-2</v>
      </c>
      <c r="D159" s="57">
        <f t="shared" si="158"/>
        <v>-1.8482295080914975E-2</v>
      </c>
      <c r="E159" s="58">
        <f t="shared" si="1"/>
        <v>5.2629707923671359E-3</v>
      </c>
      <c r="F159" s="25"/>
      <c r="G159" s="25"/>
    </row>
    <row r="160" spans="1:7" ht="15.75" customHeight="1" x14ac:dyDescent="0.3">
      <c r="A160" s="54">
        <v>1474.5</v>
      </c>
      <c r="B160" s="55">
        <v>75.050003000000004</v>
      </c>
      <c r="C160" s="56">
        <f t="shared" ref="C160:D160" si="159">LN(A161/A160)</f>
        <v>2.1835180834953061E-2</v>
      </c>
      <c r="D160" s="57">
        <f t="shared" si="159"/>
        <v>-1.9509599491904124E-2</v>
      </c>
      <c r="E160" s="58">
        <f t="shared" si="1"/>
        <v>2.3255813430489367E-3</v>
      </c>
      <c r="F160" s="25"/>
      <c r="G160" s="25"/>
    </row>
    <row r="161" spans="1:7" ht="15.75" customHeight="1" x14ac:dyDescent="0.3">
      <c r="A161" s="54">
        <v>1507.0500489999999</v>
      </c>
      <c r="B161" s="55">
        <v>73.599997999999999</v>
      </c>
      <c r="C161" s="56">
        <f t="shared" ref="C161:D161" si="160">LN(A162/A161)</f>
        <v>-4.6890219999825011E-3</v>
      </c>
      <c r="D161" s="57">
        <f t="shared" si="160"/>
        <v>-3.4557689881117543E-2</v>
      </c>
      <c r="E161" s="58">
        <f t="shared" si="1"/>
        <v>-3.9246711881100044E-2</v>
      </c>
      <c r="F161" s="25"/>
      <c r="G161" s="25"/>
    </row>
    <row r="162" spans="1:7" ht="15.75" customHeight="1" x14ac:dyDescent="0.3">
      <c r="A162" s="54">
        <v>1500</v>
      </c>
      <c r="B162" s="55">
        <v>71.099997999999999</v>
      </c>
      <c r="C162" s="56">
        <f t="shared" ref="C162:D162" si="161">LN(A163/A162)</f>
        <v>4.8880181507934611E-3</v>
      </c>
      <c r="D162" s="57">
        <f t="shared" si="161"/>
        <v>-2.8168469329734854E-3</v>
      </c>
      <c r="E162" s="58">
        <f t="shared" si="1"/>
        <v>2.0711712178199757E-3</v>
      </c>
      <c r="F162" s="25"/>
      <c r="G162" s="25"/>
    </row>
    <row r="163" spans="1:7" ht="15.75" customHeight="1" x14ac:dyDescent="0.3">
      <c r="A163" s="54">
        <v>1507.349976</v>
      </c>
      <c r="B163" s="55">
        <v>70.900002000000001</v>
      </c>
      <c r="C163" s="56">
        <f t="shared" ref="C163:D163" si="162">LN(A164/A163)</f>
        <v>8.1927213877368097E-3</v>
      </c>
      <c r="D163" s="57">
        <f t="shared" si="162"/>
        <v>-7.0771701737388946E-3</v>
      </c>
      <c r="E163" s="58">
        <f t="shared" si="1"/>
        <v>1.1155512139979151E-3</v>
      </c>
      <c r="F163" s="25"/>
      <c r="G163" s="25"/>
    </row>
    <row r="164" spans="1:7" ht="15.75" customHeight="1" x14ac:dyDescent="0.3">
      <c r="A164" s="54">
        <v>1519.75</v>
      </c>
      <c r="B164" s="55">
        <v>70.400002000000001</v>
      </c>
      <c r="C164" s="56">
        <f t="shared" ref="C164:D164" si="163">LN(A165/A164)</f>
        <v>-5.9239388759907646E-4</v>
      </c>
      <c r="D164" s="57">
        <f t="shared" si="163"/>
        <v>-2.0086786975827796E-2</v>
      </c>
      <c r="E164" s="58">
        <f t="shared" si="1"/>
        <v>-2.0679180863426874E-2</v>
      </c>
      <c r="F164" s="25"/>
      <c r="G164" s="25"/>
    </row>
    <row r="165" spans="1:7" ht="15.75" customHeight="1" x14ac:dyDescent="0.3">
      <c r="A165" s="54">
        <v>1518.849976</v>
      </c>
      <c r="B165" s="55">
        <v>69</v>
      </c>
      <c r="C165" s="56">
        <f t="shared" ref="C165:D165" si="164">LN(A166/A165)</f>
        <v>-7.4344872675945828E-3</v>
      </c>
      <c r="D165" s="57">
        <f t="shared" si="164"/>
        <v>4.9480057263369716E-2</v>
      </c>
      <c r="E165" s="58">
        <f t="shared" si="1"/>
        <v>4.2045569995775134E-2</v>
      </c>
      <c r="F165" s="25"/>
      <c r="G165" s="25"/>
    </row>
    <row r="166" spans="1:7" ht="15.75" customHeight="1" x14ac:dyDescent="0.3">
      <c r="A166" s="54">
        <v>1507.599976</v>
      </c>
      <c r="B166" s="55">
        <v>72.5</v>
      </c>
      <c r="C166" s="56">
        <f t="shared" ref="C166:D166" si="165">LN(A167/A166)</f>
        <v>1.5402150184045643E-2</v>
      </c>
      <c r="D166" s="57">
        <f t="shared" si="165"/>
        <v>1.0291686036547506E-2</v>
      </c>
      <c r="E166" s="58">
        <f t="shared" si="1"/>
        <v>2.5693836220593149E-2</v>
      </c>
      <c r="F166" s="25"/>
      <c r="G166" s="25"/>
    </row>
    <row r="167" spans="1:7" ht="15.75" customHeight="1" x14ac:dyDescent="0.3">
      <c r="A167" s="54">
        <v>1531</v>
      </c>
      <c r="B167" s="55">
        <v>73.25</v>
      </c>
      <c r="C167" s="56">
        <f t="shared" ref="C167:D167" si="166">LN(A168/A167)</f>
        <v>2.6092643636138452E-3</v>
      </c>
      <c r="D167" s="57">
        <f t="shared" si="166"/>
        <v>-3.1198370855861281E-2</v>
      </c>
      <c r="E167" s="58">
        <f t="shared" si="1"/>
        <v>-2.8589106492247437E-2</v>
      </c>
      <c r="F167" s="25"/>
      <c r="G167" s="25"/>
    </row>
    <row r="168" spans="1:7" ht="15.75" customHeight="1" x14ac:dyDescent="0.3">
      <c r="A168" s="54">
        <v>1535</v>
      </c>
      <c r="B168" s="55">
        <v>71</v>
      </c>
      <c r="C168" s="56">
        <f t="shared" ref="C168:D168" si="167">LN(A169/A168)</f>
        <v>-7.1919237747059932E-3</v>
      </c>
      <c r="D168" s="57">
        <f t="shared" si="167"/>
        <v>1.7452449951226207E-2</v>
      </c>
      <c r="E168" s="58">
        <f t="shared" si="1"/>
        <v>1.0260526176520214E-2</v>
      </c>
      <c r="F168" s="25"/>
      <c r="G168" s="25"/>
    </row>
    <row r="169" spans="1:7" ht="15.75" customHeight="1" x14ac:dyDescent="0.3">
      <c r="A169" s="54">
        <v>1524</v>
      </c>
      <c r="B169" s="55">
        <v>72.25</v>
      </c>
      <c r="C169" s="56">
        <f t="shared" ref="C169:D169" si="168">LN(A170/A169)</f>
        <v>2.6770968563968784E-2</v>
      </c>
      <c r="D169" s="57">
        <f t="shared" si="168"/>
        <v>5.5210905529997443E-3</v>
      </c>
      <c r="E169" s="58">
        <f t="shared" si="1"/>
        <v>3.229205911696853E-2</v>
      </c>
      <c r="F169" s="25"/>
      <c r="G169" s="25"/>
    </row>
    <row r="170" spans="1:7" ht="15.75" customHeight="1" x14ac:dyDescent="0.3">
      <c r="A170" s="54">
        <v>1565.349976</v>
      </c>
      <c r="B170" s="55">
        <v>72.650002000000001</v>
      </c>
      <c r="C170" s="56">
        <f t="shared" ref="C170:D170" si="169">LN(A171/A170)</f>
        <v>-2.9530646333791981E-2</v>
      </c>
      <c r="D170" s="57">
        <f t="shared" si="169"/>
        <v>-5.1546912948282043E-2</v>
      </c>
      <c r="E170" s="58">
        <f t="shared" si="1"/>
        <v>-8.1077559282074024E-2</v>
      </c>
      <c r="F170" s="25"/>
      <c r="G170" s="25"/>
    </row>
    <row r="171" spans="1:7" ht="15.75" customHeight="1" x14ac:dyDescent="0.3">
      <c r="A171" s="54">
        <v>1519.8000489999999</v>
      </c>
      <c r="B171" s="55">
        <v>69</v>
      </c>
      <c r="C171" s="56">
        <f t="shared" ref="C171:D171" si="170">LN(A172/A171)</f>
        <v>8.7456786204722064E-3</v>
      </c>
      <c r="D171" s="57">
        <f t="shared" si="170"/>
        <v>3.6166404701885148E-3</v>
      </c>
      <c r="E171" s="58">
        <f t="shared" si="1"/>
        <v>1.2362319090660722E-2</v>
      </c>
      <c r="F171" s="25"/>
      <c r="G171" s="25"/>
    </row>
    <row r="172" spans="1:7" ht="15.75" customHeight="1" x14ac:dyDescent="0.3">
      <c r="A172" s="54">
        <v>1533.150024</v>
      </c>
      <c r="B172" s="55">
        <v>69.25</v>
      </c>
      <c r="C172" s="56">
        <f t="shared" ref="C172:D172" si="171">LN(A173/A172)</f>
        <v>2.024182601169628E-2</v>
      </c>
      <c r="D172" s="57">
        <f t="shared" si="171"/>
        <v>5.0413935372933963E-3</v>
      </c>
      <c r="E172" s="58">
        <f t="shared" si="1"/>
        <v>2.5283219548989676E-2</v>
      </c>
      <c r="F172" s="25"/>
      <c r="G172" s="25"/>
    </row>
    <row r="173" spans="1:7" ht="15.75" customHeight="1" x14ac:dyDescent="0.3">
      <c r="A173" s="54">
        <v>1564.5</v>
      </c>
      <c r="B173" s="55">
        <v>69.599997999999999</v>
      </c>
      <c r="C173" s="56">
        <f t="shared" ref="C173:D173" si="172">LN(A174/A173)</f>
        <v>1.9176748552152072E-4</v>
      </c>
      <c r="D173" s="57">
        <f t="shared" si="172"/>
        <v>3.8059632053752721E-2</v>
      </c>
      <c r="E173" s="58">
        <f t="shared" si="1"/>
        <v>3.8251399539274242E-2</v>
      </c>
      <c r="F173" s="25"/>
      <c r="G173" s="25"/>
    </row>
    <row r="174" spans="1:7" ht="15.75" customHeight="1" x14ac:dyDescent="0.3">
      <c r="A174" s="54">
        <v>1564.8000489999999</v>
      </c>
      <c r="B174" s="55">
        <v>72.300003000000004</v>
      </c>
      <c r="C174" s="56">
        <f t="shared" ref="C174:D174" si="173">LN(A175/A174)</f>
        <v>3.9543076611628543E-3</v>
      </c>
      <c r="D174" s="57">
        <f t="shared" si="173"/>
        <v>2.5265924897800052E-2</v>
      </c>
      <c r="E174" s="58">
        <f t="shared" si="1"/>
        <v>2.9220232558962906E-2</v>
      </c>
      <c r="F174" s="25"/>
      <c r="G174" s="25"/>
    </row>
    <row r="175" spans="1:7" ht="15.75" customHeight="1" x14ac:dyDescent="0.3">
      <c r="A175" s="54">
        <v>1571</v>
      </c>
      <c r="B175" s="55">
        <v>74.150002000000001</v>
      </c>
      <c r="C175" s="56">
        <f t="shared" ref="C175:D175" si="174">LN(A176/A175)</f>
        <v>-7.8922818909153303E-3</v>
      </c>
      <c r="D175" s="57">
        <f t="shared" si="174"/>
        <v>-3.3772405385389258E-3</v>
      </c>
      <c r="E175" s="58">
        <f t="shared" si="1"/>
        <v>-1.1269522429454256E-2</v>
      </c>
      <c r="F175" s="25"/>
      <c r="G175" s="25"/>
    </row>
    <row r="176" spans="1:7" ht="15.75" customHeight="1" x14ac:dyDescent="0.3">
      <c r="A176" s="54">
        <v>1558.650024</v>
      </c>
      <c r="B176" s="55">
        <v>73.900002000000001</v>
      </c>
      <c r="C176" s="56">
        <f t="shared" ref="C176:D176" si="175">LN(A177/A176)</f>
        <v>7.2555419776478428E-3</v>
      </c>
      <c r="D176" s="57">
        <f t="shared" si="175"/>
        <v>-1.3624188568300897E-2</v>
      </c>
      <c r="E176" s="58">
        <f t="shared" si="1"/>
        <v>-6.3686465906530538E-3</v>
      </c>
      <c r="F176" s="25"/>
      <c r="G176" s="25"/>
    </row>
    <row r="177" spans="1:7" ht="15.75" customHeight="1" x14ac:dyDescent="0.3">
      <c r="A177" s="54">
        <v>1570</v>
      </c>
      <c r="B177" s="55">
        <v>72.900002000000001</v>
      </c>
      <c r="C177" s="56">
        <f t="shared" ref="C177:D177" si="176">LN(A178/A177)</f>
        <v>8.4672211208764378E-3</v>
      </c>
      <c r="D177" s="57">
        <f t="shared" si="176"/>
        <v>-5.5021045888252766E-3</v>
      </c>
      <c r="E177" s="58">
        <f t="shared" si="1"/>
        <v>2.9651165320511612E-3</v>
      </c>
      <c r="F177" s="25"/>
      <c r="G177" s="25"/>
    </row>
    <row r="178" spans="1:7" ht="15.75" customHeight="1" x14ac:dyDescent="0.3">
      <c r="A178" s="54">
        <v>1583.349976</v>
      </c>
      <c r="B178" s="55">
        <v>72.5</v>
      </c>
      <c r="C178" s="56">
        <f t="shared" ref="C178:D178" si="177">LN(A179/A178)</f>
        <v>9.2100068629899241E-3</v>
      </c>
      <c r="D178" s="57">
        <f t="shared" si="177"/>
        <v>1.4378925975395924E-2</v>
      </c>
      <c r="E178" s="58">
        <f t="shared" si="1"/>
        <v>2.3588932838385847E-2</v>
      </c>
      <c r="F178" s="25"/>
      <c r="G178" s="25"/>
    </row>
    <row r="179" spans="1:7" ht="15.75" customHeight="1" x14ac:dyDescent="0.3">
      <c r="A179" s="54">
        <v>1598</v>
      </c>
      <c r="B179" s="55">
        <v>73.550003000000004</v>
      </c>
      <c r="C179" s="56">
        <f t="shared" ref="C179:D179" si="178">LN(A180/A179)</f>
        <v>-3.7617599218916845E-3</v>
      </c>
      <c r="D179" s="57">
        <f t="shared" si="178"/>
        <v>-7.5060466876337969E-3</v>
      </c>
      <c r="E179" s="58">
        <f t="shared" si="1"/>
        <v>-1.126780660952548E-2</v>
      </c>
      <c r="F179" s="25"/>
      <c r="G179" s="25"/>
    </row>
    <row r="180" spans="1:7" ht="15.75" customHeight="1" x14ac:dyDescent="0.3">
      <c r="A180" s="54">
        <v>1592</v>
      </c>
      <c r="B180" s="55">
        <v>73</v>
      </c>
      <c r="C180" s="56">
        <f t="shared" ref="C180:D180" si="179">LN(A181/A180)</f>
        <v>3.761759921891586E-3</v>
      </c>
      <c r="D180" s="57">
        <f t="shared" si="179"/>
        <v>0</v>
      </c>
      <c r="E180" s="58">
        <f t="shared" si="1"/>
        <v>3.761759921891586E-3</v>
      </c>
      <c r="F180" s="25"/>
      <c r="G180" s="25"/>
    </row>
    <row r="181" spans="1:7" ht="15.75" customHeight="1" x14ac:dyDescent="0.3">
      <c r="A181" s="54">
        <v>1598</v>
      </c>
      <c r="B181" s="55">
        <v>73</v>
      </c>
      <c r="C181" s="56">
        <f t="shared" ref="C181:D181" si="180">LN(A182/A181)</f>
        <v>-1.0726946164316501E-2</v>
      </c>
      <c r="D181" s="57">
        <f t="shared" si="180"/>
        <v>-1.8666258960742456E-2</v>
      </c>
      <c r="E181" s="58">
        <f t="shared" si="1"/>
        <v>-2.9393205125058955E-2</v>
      </c>
      <c r="F181" s="25"/>
      <c r="G181" s="25"/>
    </row>
    <row r="182" spans="1:7" ht="15.75" customHeight="1" x14ac:dyDescent="0.3">
      <c r="A182" s="54">
        <v>1580.9499510000001</v>
      </c>
      <c r="B182" s="55">
        <v>71.650002000000001</v>
      </c>
      <c r="C182" s="56">
        <f t="shared" ref="C182:D182" si="181">LN(A183/A182)</f>
        <v>6.6396816569576952E-4</v>
      </c>
      <c r="D182" s="57">
        <f t="shared" si="181"/>
        <v>3.4831103557636228E-3</v>
      </c>
      <c r="E182" s="58">
        <f t="shared" si="1"/>
        <v>4.1470785214593924E-3</v>
      </c>
      <c r="F182" s="25"/>
      <c r="G182" s="25"/>
    </row>
    <row r="183" spans="1:7" ht="15.75" customHeight="1" x14ac:dyDescent="0.3">
      <c r="A183" s="54">
        <v>1582</v>
      </c>
      <c r="B183" s="55">
        <v>71.900002000000001</v>
      </c>
      <c r="C183" s="56">
        <f t="shared" ref="C183:D183" si="182">LN(A184/A183)</f>
        <v>-9.4861667192677442E-4</v>
      </c>
      <c r="D183" s="57">
        <f t="shared" si="182"/>
        <v>-1.2596415502096874E-2</v>
      </c>
      <c r="E183" s="58">
        <f t="shared" si="1"/>
        <v>-1.3545032174023648E-2</v>
      </c>
      <c r="F183" s="25"/>
      <c r="G183" s="25"/>
    </row>
    <row r="184" spans="1:7" ht="15.75" customHeight="1" x14ac:dyDescent="0.3">
      <c r="A184" s="54">
        <v>1580.5</v>
      </c>
      <c r="B184" s="55">
        <v>71</v>
      </c>
      <c r="C184" s="56">
        <f t="shared" ref="C184:D184" si="183">LN(A185/A184)</f>
        <v>-6.6459852525032411E-4</v>
      </c>
      <c r="D184" s="57">
        <f t="shared" si="183"/>
        <v>-9.1971219101999475E-3</v>
      </c>
      <c r="E184" s="58">
        <f t="shared" si="1"/>
        <v>-9.8617204354502722E-3</v>
      </c>
      <c r="F184" s="25"/>
      <c r="G184" s="25"/>
    </row>
    <row r="185" spans="1:7" ht="15.75" customHeight="1" x14ac:dyDescent="0.3">
      <c r="A185" s="54">
        <v>1579.4499510000001</v>
      </c>
      <c r="B185" s="55">
        <v>70.349997999999999</v>
      </c>
      <c r="C185" s="56">
        <f t="shared" ref="C185:D185" si="184">LN(A186/A185)</f>
        <v>2.8766392439491225E-3</v>
      </c>
      <c r="D185" s="57">
        <f t="shared" si="184"/>
        <v>1.2010021151982141E-2</v>
      </c>
      <c r="E185" s="58">
        <f t="shared" si="1"/>
        <v>1.4886660395931263E-2</v>
      </c>
      <c r="F185" s="25"/>
      <c r="G185" s="25"/>
    </row>
    <row r="186" spans="1:7" ht="15.75" customHeight="1" x14ac:dyDescent="0.3">
      <c r="A186" s="54">
        <v>1584</v>
      </c>
      <c r="B186" s="55">
        <v>71.199996999999996</v>
      </c>
      <c r="C186" s="56">
        <f t="shared" ref="C186:D186" si="185">LN(A187/A186)</f>
        <v>-1.2387009265434354E-2</v>
      </c>
      <c r="D186" s="57">
        <f t="shared" si="185"/>
        <v>1.9472117999443071E-2</v>
      </c>
      <c r="E186" s="58">
        <f t="shared" si="1"/>
        <v>7.0851087340087163E-3</v>
      </c>
      <c r="F186" s="25"/>
      <c r="G186" s="25"/>
    </row>
    <row r="187" spans="1:7" ht="15.75" customHeight="1" x14ac:dyDescent="0.3">
      <c r="A187" s="54">
        <v>1564.5</v>
      </c>
      <c r="B187" s="55">
        <v>72.599997999999999</v>
      </c>
      <c r="C187" s="56">
        <f t="shared" ref="C187:D187" si="186">LN(A188/A187)</f>
        <v>-6.219332615561869E-3</v>
      </c>
      <c r="D187" s="57">
        <f t="shared" si="186"/>
        <v>6.4021912152933791E-2</v>
      </c>
      <c r="E187" s="58">
        <f t="shared" si="1"/>
        <v>5.7802579537371925E-2</v>
      </c>
      <c r="F187" s="25"/>
      <c r="G187" s="25"/>
    </row>
    <row r="188" spans="1:7" ht="15.75" customHeight="1" x14ac:dyDescent="0.3">
      <c r="A188" s="54">
        <v>1554.8000489999999</v>
      </c>
      <c r="B188" s="55">
        <v>77.400002000000001</v>
      </c>
      <c r="C188" s="56">
        <f t="shared" ref="C188:D188" si="187">LN(A189/A188)</f>
        <v>6.0915193982638248E-3</v>
      </c>
      <c r="D188" s="57">
        <f t="shared" si="187"/>
        <v>-6.4625527289599181E-4</v>
      </c>
      <c r="E188" s="58">
        <f t="shared" si="1"/>
        <v>5.4452641253678333E-3</v>
      </c>
      <c r="F188" s="25"/>
      <c r="G188" s="25"/>
    </row>
    <row r="189" spans="1:7" ht="15.75" customHeight="1" x14ac:dyDescent="0.3">
      <c r="A189" s="54">
        <v>1564.3000489999999</v>
      </c>
      <c r="B189" s="55">
        <v>77.349997999999999</v>
      </c>
      <c r="C189" s="56">
        <f t="shared" ref="C189:D189" si="188">LN(A190/A189)</f>
        <v>1.5666416645077015E-2</v>
      </c>
      <c r="D189" s="57">
        <f t="shared" si="188"/>
        <v>5.7768717419571979E-2</v>
      </c>
      <c r="E189" s="58">
        <f t="shared" si="1"/>
        <v>7.3435134064648994E-2</v>
      </c>
      <c r="F189" s="25"/>
      <c r="G189" s="25"/>
    </row>
    <row r="190" spans="1:7" ht="15.75" customHeight="1" x14ac:dyDescent="0.3">
      <c r="A190" s="54">
        <v>1589</v>
      </c>
      <c r="B190" s="55">
        <v>81.949996999999996</v>
      </c>
      <c r="C190" s="56">
        <f t="shared" ref="C190:D190" si="189">LN(A191/A190)</f>
        <v>-4.6047005465993922E-3</v>
      </c>
      <c r="D190" s="57">
        <f t="shared" si="189"/>
        <v>8.5055798833096278E-3</v>
      </c>
      <c r="E190" s="58">
        <f t="shared" si="1"/>
        <v>3.9008793367102355E-3</v>
      </c>
      <c r="F190" s="25"/>
      <c r="G190" s="25"/>
    </row>
    <row r="191" spans="1:7" ht="15.75" customHeight="1" x14ac:dyDescent="0.3">
      <c r="A191" s="54">
        <v>1581.6999510000001</v>
      </c>
      <c r="B191" s="55">
        <v>82.650002000000001</v>
      </c>
      <c r="C191" s="56">
        <f t="shared" ref="C191:D191" si="190">LN(A192/A191)</f>
        <v>-8.2847948619630806E-3</v>
      </c>
      <c r="D191" s="57">
        <f t="shared" si="190"/>
        <v>-2.0165693793021251E-2</v>
      </c>
      <c r="E191" s="58">
        <f t="shared" si="1"/>
        <v>-2.8450488654984334E-2</v>
      </c>
      <c r="F191" s="25"/>
      <c r="G191" s="25"/>
    </row>
    <row r="192" spans="1:7" ht="15.75" customHeight="1" x14ac:dyDescent="0.3">
      <c r="A192" s="54">
        <v>1568.650024</v>
      </c>
      <c r="B192" s="55">
        <v>81</v>
      </c>
      <c r="C192" s="56">
        <f t="shared" ref="C192:D192" si="191">LN(A193/A192)</f>
        <v>-1.1863676221260493E-2</v>
      </c>
      <c r="D192" s="57">
        <f t="shared" si="191"/>
        <v>-6.8133185242896625E-3</v>
      </c>
      <c r="E192" s="58">
        <f t="shared" si="1"/>
        <v>-1.8676994745550155E-2</v>
      </c>
      <c r="F192" s="25"/>
      <c r="G192" s="25"/>
    </row>
    <row r="193" spans="1:7" ht="15.75" customHeight="1" x14ac:dyDescent="0.3">
      <c r="A193" s="54">
        <v>1550.150024</v>
      </c>
      <c r="B193" s="55">
        <v>80.449996999999996</v>
      </c>
      <c r="C193" s="56">
        <f t="shared" ref="C193:D193" si="192">LN(A194/A193)</f>
        <v>1.3996978082258757E-2</v>
      </c>
      <c r="D193" s="57">
        <f t="shared" si="192"/>
        <v>-1.6291024552650663E-2</v>
      </c>
      <c r="E193" s="58">
        <f t="shared" si="1"/>
        <v>-2.2940464703919052E-3</v>
      </c>
      <c r="F193" s="25"/>
      <c r="G193" s="25"/>
    </row>
    <row r="194" spans="1:7" ht="15.75" customHeight="1" x14ac:dyDescent="0.3">
      <c r="A194" s="54">
        <v>1572</v>
      </c>
      <c r="B194" s="55">
        <v>79.150002000000001</v>
      </c>
      <c r="C194" s="56">
        <f t="shared" ref="C194:D194" si="193">LN(A195/A194)</f>
        <v>2.2611351265367056E-2</v>
      </c>
      <c r="D194" s="57">
        <f t="shared" si="193"/>
        <v>-1.1435982175235844E-2</v>
      </c>
      <c r="E194" s="58">
        <f t="shared" si="1"/>
        <v>1.1175369090131212E-2</v>
      </c>
      <c r="F194" s="25"/>
      <c r="G194" s="25"/>
    </row>
    <row r="195" spans="1:7" ht="15.75" customHeight="1" x14ac:dyDescent="0.3">
      <c r="A195" s="54">
        <v>1607.9499510000001</v>
      </c>
      <c r="B195" s="55">
        <v>78.25</v>
      </c>
      <c r="C195" s="56">
        <f t="shared" ref="C195:D195" si="194">LN(A196/A195)</f>
        <v>1.6988522723919791E-2</v>
      </c>
      <c r="D195" s="57">
        <f t="shared" si="194"/>
        <v>6.3694482854799285E-3</v>
      </c>
      <c r="E195" s="58">
        <f t="shared" si="1"/>
        <v>2.3357971009399719E-2</v>
      </c>
      <c r="F195" s="25"/>
      <c r="G195" s="25"/>
    </row>
    <row r="196" spans="1:7" ht="15.75" customHeight="1" x14ac:dyDescent="0.3">
      <c r="A196" s="54">
        <v>1635.5</v>
      </c>
      <c r="B196" s="55">
        <v>78.75</v>
      </c>
      <c r="C196" s="56">
        <f t="shared" ref="C196:D196" si="195">LN(A197/A196)</f>
        <v>-2.1423114543862739E-3</v>
      </c>
      <c r="D196" s="57">
        <f t="shared" si="195"/>
        <v>-1.3423058942180108E-2</v>
      </c>
      <c r="E196" s="58">
        <f t="shared" si="1"/>
        <v>-1.5565370396566382E-2</v>
      </c>
      <c r="F196" s="25"/>
      <c r="G196" s="25"/>
    </row>
    <row r="197" spans="1:7" ht="15.75" customHeight="1" x14ac:dyDescent="0.3">
      <c r="A197" s="54">
        <v>1632</v>
      </c>
      <c r="B197" s="55">
        <v>77.699996999999996</v>
      </c>
      <c r="C197" s="56">
        <f t="shared" ref="C197:D197" si="196">LN(A198/A197)</f>
        <v>-1.5686126722719455E-2</v>
      </c>
      <c r="D197" s="57">
        <f t="shared" si="196"/>
        <v>-1.2301832296255777E-2</v>
      </c>
      <c r="E197" s="58">
        <f t="shared" si="1"/>
        <v>-2.7987959018975231E-2</v>
      </c>
      <c r="F197" s="25"/>
      <c r="G197" s="25"/>
    </row>
    <row r="198" spans="1:7" ht="15.75" customHeight="1" x14ac:dyDescent="0.3">
      <c r="A198" s="54">
        <v>1606.599976</v>
      </c>
      <c r="B198" s="55">
        <v>76.75</v>
      </c>
      <c r="C198" s="56">
        <f t="shared" ref="C198:D198" si="197">LN(A199/A198)</f>
        <v>-1.5562022704328373E-4</v>
      </c>
      <c r="D198" s="57">
        <f t="shared" si="197"/>
        <v>-6.517172075257814E-4</v>
      </c>
      <c r="E198" s="58">
        <f t="shared" si="1"/>
        <v>-8.0733743456906518E-4</v>
      </c>
      <c r="F198" s="25"/>
      <c r="G198" s="25"/>
    </row>
    <row r="199" spans="1:7" ht="15.75" customHeight="1" x14ac:dyDescent="0.3">
      <c r="A199" s="54">
        <v>1606.349976</v>
      </c>
      <c r="B199" s="55">
        <v>76.699996999999996</v>
      </c>
      <c r="C199" s="56">
        <f t="shared" ref="C199:D199" si="198">LN(A200/A199)</f>
        <v>-1.0859622037573527E-2</v>
      </c>
      <c r="D199" s="57">
        <f t="shared" si="198"/>
        <v>-3.918946909295765E-3</v>
      </c>
      <c r="E199" s="58">
        <f t="shared" si="1"/>
        <v>-1.4778568946869292E-2</v>
      </c>
      <c r="F199" s="25"/>
      <c r="G199" s="25"/>
    </row>
    <row r="200" spans="1:7" ht="15.75" customHeight="1" x14ac:dyDescent="0.3">
      <c r="A200" s="54">
        <v>1589</v>
      </c>
      <c r="B200" s="55">
        <v>76.400002000000001</v>
      </c>
      <c r="C200" s="56">
        <f t="shared" ref="C200:D200" si="199">LN(A201/A200)</f>
        <v>7.7421209468699851E-3</v>
      </c>
      <c r="D200" s="57">
        <f t="shared" si="199"/>
        <v>-3.9344837640540448E-3</v>
      </c>
      <c r="E200" s="58">
        <f t="shared" si="1"/>
        <v>3.8076371828159403E-3</v>
      </c>
      <c r="F200" s="25"/>
      <c r="G200" s="25"/>
    </row>
    <row r="201" spans="1:7" ht="15.75" customHeight="1" x14ac:dyDescent="0.3">
      <c r="A201" s="54">
        <v>1601.349976</v>
      </c>
      <c r="B201" s="55">
        <v>76.099997999999999</v>
      </c>
      <c r="C201" s="56">
        <f t="shared" ref="C201:D201" si="200">LN(A202/A201)</f>
        <v>-2.407101231896149E-3</v>
      </c>
      <c r="D201" s="57">
        <f t="shared" si="200"/>
        <v>-1.3148983000997757E-3</v>
      </c>
      <c r="E201" s="58">
        <f t="shared" si="1"/>
        <v>-3.7219995319959249E-3</v>
      </c>
      <c r="F201" s="25"/>
      <c r="G201" s="25"/>
    </row>
    <row r="202" spans="1:7" ht="15.75" customHeight="1" x14ac:dyDescent="0.3">
      <c r="A202" s="54">
        <v>1597.5</v>
      </c>
      <c r="B202" s="55">
        <v>76</v>
      </c>
      <c r="C202" s="56">
        <f t="shared" ref="C202:D202" si="201">LN(A203/A202)</f>
        <v>1.8205707742268106E-2</v>
      </c>
      <c r="D202" s="57">
        <f t="shared" si="201"/>
        <v>0</v>
      </c>
      <c r="E202" s="58">
        <f t="shared" si="1"/>
        <v>1.8205707742268106E-2</v>
      </c>
      <c r="F202" s="25"/>
      <c r="G202" s="25"/>
    </row>
    <row r="203" spans="1:7" ht="15.75" customHeight="1" x14ac:dyDescent="0.3">
      <c r="A203" s="54">
        <v>1626.849976</v>
      </c>
      <c r="B203" s="55">
        <v>76</v>
      </c>
      <c r="C203" s="56">
        <f t="shared" ref="C203:D203" si="202">LN(A204/A203)</f>
        <v>5.2233029966658852E-4</v>
      </c>
      <c r="D203" s="57">
        <f t="shared" si="202"/>
        <v>-5.2770835558705485E-3</v>
      </c>
      <c r="E203" s="58">
        <f t="shared" si="1"/>
        <v>-4.7547532562039595E-3</v>
      </c>
      <c r="F203" s="25"/>
      <c r="G203" s="25"/>
    </row>
    <row r="204" spans="1:7" ht="15.75" customHeight="1" x14ac:dyDescent="0.3">
      <c r="A204" s="54">
        <v>1627.6999510000001</v>
      </c>
      <c r="B204" s="55">
        <v>75.599997999999999</v>
      </c>
      <c r="C204" s="56">
        <f t="shared" ref="C204:D204" si="203">LN(A205/A204)</f>
        <v>-3.5079896182663673E-3</v>
      </c>
      <c r="D204" s="57">
        <f t="shared" si="203"/>
        <v>-1.9861112780348526E-3</v>
      </c>
      <c r="E204" s="58">
        <f t="shared" si="1"/>
        <v>-5.4941008963012199E-3</v>
      </c>
      <c r="F204" s="25"/>
      <c r="G204" s="25"/>
    </row>
    <row r="205" spans="1:7" ht="15.75" customHeight="1" x14ac:dyDescent="0.3">
      <c r="A205" s="54">
        <v>1622</v>
      </c>
      <c r="B205" s="55">
        <v>75.449996999999996</v>
      </c>
      <c r="C205" s="56">
        <f t="shared" ref="C205:D205" si="204">LN(A206/A205)</f>
        <v>1.4080428524114086E-2</v>
      </c>
      <c r="D205" s="57">
        <f t="shared" si="204"/>
        <v>2.8741429898870189E-2</v>
      </c>
      <c r="E205" s="58">
        <f t="shared" si="1"/>
        <v>4.2821858422984277E-2</v>
      </c>
      <c r="F205" s="25"/>
      <c r="G205" s="25"/>
    </row>
    <row r="206" spans="1:7" ht="15.75" customHeight="1" x14ac:dyDescent="0.3">
      <c r="A206" s="54">
        <v>1645</v>
      </c>
      <c r="B206" s="55">
        <v>77.650002000000001</v>
      </c>
      <c r="C206" s="56">
        <f t="shared" ref="C206:D206" si="205">LN(A207/A206)</f>
        <v>-2.0994369267109615E-3</v>
      </c>
      <c r="D206" s="57">
        <f t="shared" si="205"/>
        <v>-2.4113243125134218E-2</v>
      </c>
      <c r="E206" s="58">
        <f t="shared" si="1"/>
        <v>-2.621268005184518E-2</v>
      </c>
      <c r="F206" s="25"/>
      <c r="G206" s="25"/>
    </row>
    <row r="207" spans="1:7" ht="15.75" customHeight="1" x14ac:dyDescent="0.3">
      <c r="A207" s="54">
        <v>1641.5500489999999</v>
      </c>
      <c r="B207" s="55">
        <v>75.800003000000004</v>
      </c>
      <c r="C207" s="56">
        <f t="shared" ref="C207:D207" si="206">LN(A208/A207)</f>
        <v>3.9214841966557267E-3</v>
      </c>
      <c r="D207" s="57">
        <f t="shared" si="206"/>
        <v>4.7029522996965417E-2</v>
      </c>
      <c r="E207" s="58">
        <f t="shared" si="1"/>
        <v>5.0951007193621146E-2</v>
      </c>
      <c r="F207" s="25"/>
      <c r="G207" s="25"/>
    </row>
    <row r="208" spans="1:7" ht="15.75" customHeight="1" x14ac:dyDescent="0.3">
      <c r="A208" s="54">
        <v>1648</v>
      </c>
      <c r="B208" s="55">
        <v>79.449996999999996</v>
      </c>
      <c r="C208" s="56">
        <f t="shared" ref="C208:D208" si="207">LN(A209/A208)</f>
        <v>2.5166097447702082E-2</v>
      </c>
      <c r="D208" s="57">
        <f t="shared" si="207"/>
        <v>-1.5858246035033694E-2</v>
      </c>
      <c r="E208" s="58">
        <f t="shared" si="1"/>
        <v>9.307851412668388E-3</v>
      </c>
      <c r="F208" s="25"/>
      <c r="G208" s="25"/>
    </row>
    <row r="209" spans="1:7" ht="15.75" customHeight="1" x14ac:dyDescent="0.3">
      <c r="A209" s="54">
        <v>1690</v>
      </c>
      <c r="B209" s="55">
        <v>78.199996999999996</v>
      </c>
      <c r="C209" s="56">
        <f t="shared" ref="C209:D209" si="208">LN(A210/A209)</f>
        <v>2.0498521548340969E-2</v>
      </c>
      <c r="D209" s="57">
        <f t="shared" si="208"/>
        <v>-1.2222693410238423E-2</v>
      </c>
      <c r="E209" s="58">
        <f t="shared" si="1"/>
        <v>8.2758281381025457E-3</v>
      </c>
      <c r="F209" s="25"/>
      <c r="G209" s="25"/>
    </row>
    <row r="210" spans="1:7" ht="15.75" customHeight="1" x14ac:dyDescent="0.3">
      <c r="A210" s="54">
        <v>1725</v>
      </c>
      <c r="B210" s="55">
        <v>77.25</v>
      </c>
      <c r="C210" s="56">
        <f t="shared" ref="C210:D210" si="209">LN(A211/A210)</f>
        <v>-1.9049896165006616E-2</v>
      </c>
      <c r="D210" s="57">
        <f t="shared" si="209"/>
        <v>-3.2414939241709557E-3</v>
      </c>
      <c r="E210" s="58">
        <f t="shared" si="1"/>
        <v>-2.2291390089177573E-2</v>
      </c>
      <c r="F210" s="25"/>
      <c r="G210" s="25"/>
    </row>
    <row r="211" spans="1:7" ht="15.75" customHeight="1" x14ac:dyDescent="0.3">
      <c r="A211" s="54">
        <v>1692.4499510000001</v>
      </c>
      <c r="B211" s="55">
        <v>77</v>
      </c>
      <c r="C211" s="56">
        <f t="shared" ref="C211:D211" si="210">LN(A212/A211)</f>
        <v>3.715532164899915E-3</v>
      </c>
      <c r="D211" s="57">
        <f t="shared" si="210"/>
        <v>-2.4984889714753621E-2</v>
      </c>
      <c r="E211" s="58">
        <f t="shared" si="1"/>
        <v>-2.1269357549853707E-2</v>
      </c>
      <c r="F211" s="25"/>
      <c r="G211" s="25"/>
    </row>
    <row r="212" spans="1:7" ht="15.75" customHeight="1" x14ac:dyDescent="0.3">
      <c r="A212" s="54">
        <v>1698.75</v>
      </c>
      <c r="B212" s="55">
        <v>75.099997999999999</v>
      </c>
      <c r="C212" s="56">
        <f t="shared" ref="C212:D212" si="211">LN(A213/A212)</f>
        <v>-9.9388810232062027E-3</v>
      </c>
      <c r="D212" s="57">
        <f t="shared" si="211"/>
        <v>-6.0099813620366621E-3</v>
      </c>
      <c r="E212" s="58">
        <f t="shared" si="1"/>
        <v>-1.5948862385242867E-2</v>
      </c>
      <c r="F212" s="25"/>
      <c r="G212" s="25"/>
    </row>
    <row r="213" spans="1:7" ht="15.75" customHeight="1" x14ac:dyDescent="0.3">
      <c r="A213" s="54">
        <v>1681.9499510000001</v>
      </c>
      <c r="B213" s="55">
        <v>74.650002000000001</v>
      </c>
      <c r="C213" s="56">
        <f t="shared" ref="C213:D213" si="212">LN(A214/A213)</f>
        <v>1.5369289906367795E-2</v>
      </c>
      <c r="D213" s="57">
        <f t="shared" si="212"/>
        <v>1.7922789509437383E-2</v>
      </c>
      <c r="E213" s="58">
        <f t="shared" si="1"/>
        <v>3.3292079415805177E-2</v>
      </c>
      <c r="F213" s="25"/>
      <c r="G213" s="25"/>
    </row>
    <row r="214" spans="1:7" ht="15.75" customHeight="1" x14ac:dyDescent="0.3">
      <c r="A214" s="54">
        <v>1708</v>
      </c>
      <c r="B214" s="55">
        <v>76</v>
      </c>
      <c r="C214" s="56">
        <f t="shared" ref="C214:D214" si="213">LN(A215/A214)</f>
        <v>-1.0594566431396028E-2</v>
      </c>
      <c r="D214" s="57">
        <f t="shared" si="213"/>
        <v>-2.6668247082161294E-2</v>
      </c>
      <c r="E214" s="58">
        <f t="shared" si="1"/>
        <v>-3.726281351355732E-2</v>
      </c>
      <c r="F214" s="25"/>
      <c r="G214" s="25"/>
    </row>
    <row r="215" spans="1:7" ht="15.75" customHeight="1" x14ac:dyDescent="0.3">
      <c r="A215" s="54">
        <v>1690</v>
      </c>
      <c r="B215" s="55">
        <v>74</v>
      </c>
      <c r="C215" s="56">
        <f t="shared" ref="C215:D215" si="214">LN(A216/A215)</f>
        <v>-9.6021809555016779E-3</v>
      </c>
      <c r="D215" s="57">
        <f t="shared" si="214"/>
        <v>-8.8226158817097354E-3</v>
      </c>
      <c r="E215" s="58">
        <f t="shared" si="1"/>
        <v>-1.8424796837211412E-2</v>
      </c>
      <c r="F215" s="25"/>
      <c r="G215" s="25"/>
    </row>
    <row r="216" spans="1:7" ht="15.75" customHeight="1" x14ac:dyDescent="0.3">
      <c r="A216" s="54">
        <v>1673.849976</v>
      </c>
      <c r="B216" s="55">
        <v>73.349997999999999</v>
      </c>
      <c r="C216" s="56">
        <f t="shared" ref="C216:D216" si="215">LN(A217/A216)</f>
        <v>-5.2711655393903158E-3</v>
      </c>
      <c r="D216" s="57">
        <f t="shared" si="215"/>
        <v>1.3623844533137402E-3</v>
      </c>
      <c r="E216" s="58">
        <f t="shared" si="1"/>
        <v>-3.9087810860765756E-3</v>
      </c>
      <c r="F216" s="25"/>
      <c r="G216" s="25"/>
    </row>
    <row r="217" spans="1:7" ht="15.75" customHeight="1" x14ac:dyDescent="0.3">
      <c r="A217" s="54">
        <v>1665.0500489999999</v>
      </c>
      <c r="B217" s="55">
        <v>73.449996999999996</v>
      </c>
      <c r="C217" s="56">
        <f t="shared" ref="C217:D217" si="216">LN(A218/A217)</f>
        <v>-9.079894527600876E-3</v>
      </c>
      <c r="D217" s="57">
        <f t="shared" si="216"/>
        <v>-2.0442119554743374E-3</v>
      </c>
      <c r="E217" s="58">
        <f t="shared" si="1"/>
        <v>-1.1124106483075213E-2</v>
      </c>
      <c r="F217" s="25"/>
      <c r="G217" s="25"/>
    </row>
    <row r="218" spans="1:7" ht="15.75" customHeight="1" x14ac:dyDescent="0.3">
      <c r="A218" s="54">
        <v>1650</v>
      </c>
      <c r="B218" s="55">
        <v>73.300003000000004</v>
      </c>
      <c r="C218" s="56">
        <f t="shared" ref="C218:D218" si="217">LN(A219/A218)</f>
        <v>-2.9522439266321726E-2</v>
      </c>
      <c r="D218" s="57">
        <f t="shared" si="217"/>
        <v>-1.8589258182545542E-2</v>
      </c>
      <c r="E218" s="58">
        <f t="shared" si="1"/>
        <v>-4.8111697448867272E-2</v>
      </c>
      <c r="F218" s="25"/>
      <c r="G218" s="25"/>
    </row>
    <row r="219" spans="1:7" ht="15.75" customHeight="1" x14ac:dyDescent="0.3">
      <c r="A219" s="54">
        <v>1602</v>
      </c>
      <c r="B219" s="55">
        <v>71.949996999999996</v>
      </c>
      <c r="C219" s="56">
        <f t="shared" ref="C219:D219" si="218">LN(A220/A219)</f>
        <v>5.6022555486697516E-3</v>
      </c>
      <c r="D219" s="57">
        <f t="shared" si="218"/>
        <v>-4.8763456041152516E-3</v>
      </c>
      <c r="E219" s="58">
        <f t="shared" si="1"/>
        <v>7.259099445545E-4</v>
      </c>
      <c r="F219" s="25"/>
      <c r="G219" s="25"/>
    </row>
    <row r="220" spans="1:7" ht="15.75" customHeight="1" x14ac:dyDescent="0.3">
      <c r="A220" s="54">
        <v>1611</v>
      </c>
      <c r="B220" s="55">
        <v>71.599997999999999</v>
      </c>
      <c r="C220" s="56">
        <f t="shared" ref="C220:D220" si="219">LN(A221/A220)</f>
        <v>6.8048514983837897E-3</v>
      </c>
      <c r="D220" s="57">
        <f t="shared" si="219"/>
        <v>-6.9849810245835222E-4</v>
      </c>
      <c r="E220" s="58">
        <f t="shared" si="1"/>
        <v>6.1063533959254375E-3</v>
      </c>
      <c r="F220" s="25"/>
      <c r="G220" s="25"/>
    </row>
    <row r="221" spans="1:7" ht="15.75" customHeight="1" x14ac:dyDescent="0.3">
      <c r="A221" s="54">
        <v>1622</v>
      </c>
      <c r="B221" s="55">
        <v>71.550003000000004</v>
      </c>
      <c r="C221" s="56">
        <f t="shared" ref="C221:D221" si="220">LN(A222/A221)</f>
        <v>-7.4878755193513872E-3</v>
      </c>
      <c r="D221" s="57">
        <f t="shared" si="220"/>
        <v>-4.2017287824203976E-3</v>
      </c>
      <c r="E221" s="58">
        <f t="shared" si="1"/>
        <v>-1.1689604301771784E-2</v>
      </c>
      <c r="F221" s="25"/>
      <c r="G221" s="25"/>
    </row>
    <row r="222" spans="1:7" ht="15.75" customHeight="1" x14ac:dyDescent="0.3">
      <c r="A222" s="54">
        <v>1609.900024</v>
      </c>
      <c r="B222" s="55">
        <v>71.25</v>
      </c>
      <c r="C222" s="56">
        <f t="shared" ref="C222:D222" si="221">LN(A223/A222)</f>
        <v>-7.5131195899519384E-3</v>
      </c>
      <c r="D222" s="57">
        <f t="shared" si="221"/>
        <v>-4.9243574019337379E-3</v>
      </c>
      <c r="E222" s="58">
        <f t="shared" si="1"/>
        <v>-1.2437476991885677E-2</v>
      </c>
      <c r="F222" s="25"/>
      <c r="G222" s="25"/>
    </row>
    <row r="223" spans="1:7" ht="15.75" customHeight="1" x14ac:dyDescent="0.3">
      <c r="A223" s="54">
        <v>1597.849976</v>
      </c>
      <c r="B223" s="55">
        <v>70.900002000000001</v>
      </c>
      <c r="C223" s="56">
        <f t="shared" ref="C223:D223" si="222">LN(A224/A223)</f>
        <v>4.2778321039562131E-3</v>
      </c>
      <c r="D223" s="57">
        <f t="shared" si="222"/>
        <v>3.1924918236832314E-2</v>
      </c>
      <c r="E223" s="58">
        <f t="shared" si="1"/>
        <v>3.6202750340788528E-2</v>
      </c>
      <c r="F223" s="25"/>
      <c r="G223" s="25"/>
    </row>
    <row r="224" spans="1:7" ht="15.75" customHeight="1" x14ac:dyDescent="0.3">
      <c r="A224" s="54">
        <v>1604.6999510000001</v>
      </c>
      <c r="B224" s="55">
        <v>73.199996999999996</v>
      </c>
      <c r="C224" s="56">
        <f t="shared" ref="C224:D224" si="223">LN(A225/A224)</f>
        <v>-6.3138866524126702E-3</v>
      </c>
      <c r="D224" s="57">
        <f t="shared" si="223"/>
        <v>3.0937276271320605E-2</v>
      </c>
      <c r="E224" s="58">
        <f t="shared" si="1"/>
        <v>2.4623389618907934E-2</v>
      </c>
      <c r="F224" s="25"/>
      <c r="G224" s="25"/>
    </row>
    <row r="225" spans="1:7" ht="15.75" customHeight="1" x14ac:dyDescent="0.3">
      <c r="A225" s="54">
        <v>1594.599976</v>
      </c>
      <c r="B225" s="55">
        <v>75.5</v>
      </c>
      <c r="C225" s="56">
        <f t="shared" ref="C225:D225" si="224">LN(A226/A225)</f>
        <v>-1.6184432284565928E-2</v>
      </c>
      <c r="D225" s="57">
        <f t="shared" si="224"/>
        <v>2.6454645583044042E-3</v>
      </c>
      <c r="E225" s="58">
        <f t="shared" si="1"/>
        <v>-1.3538967726261524E-2</v>
      </c>
      <c r="F225" s="25"/>
      <c r="G225" s="25"/>
    </row>
    <row r="226" spans="1:7" ht="15.75" customHeight="1" x14ac:dyDescent="0.3">
      <c r="A226" s="54">
        <v>1569</v>
      </c>
      <c r="B226" s="55">
        <v>75.699996999999996</v>
      </c>
      <c r="C226" s="56">
        <f t="shared" ref="C226:D226" si="225">LN(A227/A226)</f>
        <v>-9.0272234341859364E-3</v>
      </c>
      <c r="D226" s="57">
        <f t="shared" si="225"/>
        <v>-1.8667128712720086E-2</v>
      </c>
      <c r="E226" s="58">
        <f t="shared" si="1"/>
        <v>-2.7694352146906021E-2</v>
      </c>
      <c r="F226" s="25"/>
      <c r="G226" s="25"/>
    </row>
    <row r="227" spans="1:7" ht="15.75" customHeight="1" x14ac:dyDescent="0.3">
      <c r="A227" s="54">
        <v>1554.900024</v>
      </c>
      <c r="B227" s="55">
        <v>74.300003000000004</v>
      </c>
      <c r="C227" s="56">
        <f t="shared" ref="C227:D227" si="226">LN(A228/A227)</f>
        <v>2.6654425149586344E-3</v>
      </c>
      <c r="D227" s="57">
        <f t="shared" si="226"/>
        <v>2.2622348185767846E-2</v>
      </c>
      <c r="E227" s="58">
        <f t="shared" si="1"/>
        <v>2.5287790700726481E-2</v>
      </c>
      <c r="F227" s="25"/>
      <c r="G227" s="25"/>
    </row>
    <row r="228" spans="1:7" ht="15.75" customHeight="1" x14ac:dyDescent="0.3">
      <c r="A228" s="54">
        <v>1559.0500489999999</v>
      </c>
      <c r="B228" s="55">
        <v>76</v>
      </c>
      <c r="C228" s="56">
        <f t="shared" ref="C228:D228" si="227">LN(A229/A228)</f>
        <v>8.176561506622472E-3</v>
      </c>
      <c r="D228" s="57">
        <f t="shared" si="227"/>
        <v>-2.1949694279965615E-2</v>
      </c>
      <c r="E228" s="58">
        <f t="shared" si="1"/>
        <v>-1.3773132773343143E-2</v>
      </c>
      <c r="F228" s="25"/>
      <c r="G228" s="25"/>
    </row>
    <row r="229" spans="1:7" ht="15.75" customHeight="1" x14ac:dyDescent="0.3">
      <c r="A229" s="54">
        <v>1571.849976</v>
      </c>
      <c r="B229" s="55">
        <v>74.349997999999999</v>
      </c>
      <c r="C229" s="56">
        <f t="shared" ref="C229:D229" si="228">LN(A230/A229)</f>
        <v>-9.363949050862682E-3</v>
      </c>
      <c r="D229" s="57">
        <f t="shared" si="228"/>
        <v>6.5714747435641138E-2</v>
      </c>
      <c r="E229" s="58">
        <f t="shared" si="1"/>
        <v>5.6350798384778453E-2</v>
      </c>
      <c r="F229" s="25"/>
      <c r="G229" s="25"/>
    </row>
    <row r="230" spans="1:7" ht="15.75" customHeight="1" x14ac:dyDescent="0.3">
      <c r="A230" s="54">
        <v>1557.1999510000001</v>
      </c>
      <c r="B230" s="55">
        <v>79.400002000000001</v>
      </c>
      <c r="C230" s="56">
        <f t="shared" ref="C230:D230" si="229">LN(A231/A230)</f>
        <v>-8.5128536848435559E-3</v>
      </c>
      <c r="D230" s="57">
        <f t="shared" si="229"/>
        <v>-6.2997167437774657E-4</v>
      </c>
      <c r="E230" s="58">
        <f t="shared" si="1"/>
        <v>-9.1428253592213023E-3</v>
      </c>
      <c r="F230" s="25"/>
      <c r="G230" s="25"/>
    </row>
    <row r="231" spans="1:7" ht="15.75" customHeight="1" x14ac:dyDescent="0.3">
      <c r="A231" s="54">
        <v>1544</v>
      </c>
      <c r="B231" s="55">
        <v>79.349997999999999</v>
      </c>
      <c r="C231" s="56">
        <f t="shared" ref="C231:D231" si="230">LN(A232/A231)</f>
        <v>-3.2388664250749259E-4</v>
      </c>
      <c r="D231" s="57">
        <f t="shared" si="230"/>
        <v>-9.4967477777609371E-3</v>
      </c>
      <c r="E231" s="58">
        <f t="shared" si="1"/>
        <v>-9.8206344202684294E-3</v>
      </c>
      <c r="F231" s="25"/>
      <c r="G231" s="25"/>
    </row>
    <row r="232" spans="1:7" ht="15.75" customHeight="1" x14ac:dyDescent="0.3">
      <c r="A232" s="54">
        <v>1543.5</v>
      </c>
      <c r="B232" s="55">
        <v>78.599997999999999</v>
      </c>
      <c r="C232" s="56">
        <f t="shared" ref="C232:D232" si="231">LN(A233/A232)</f>
        <v>5.9427544869783307E-3</v>
      </c>
      <c r="D232" s="57">
        <f t="shared" si="231"/>
        <v>1.8904155115656192E-2</v>
      </c>
      <c r="E232" s="58">
        <f t="shared" si="1"/>
        <v>2.4846909602634523E-2</v>
      </c>
      <c r="F232" s="25"/>
      <c r="G232" s="25"/>
    </row>
    <row r="233" spans="1:7" ht="15.75" customHeight="1" x14ac:dyDescent="0.3">
      <c r="A233" s="54">
        <v>1552.6999510000001</v>
      </c>
      <c r="B233" s="55">
        <v>80.099997999999999</v>
      </c>
      <c r="C233" s="56">
        <f t="shared" ref="C233:D233" si="232">LN(A234/A233)</f>
        <v>-1.6166495249672747E-2</v>
      </c>
      <c r="D233" s="57">
        <f t="shared" si="232"/>
        <v>6.1138601491135279E-2</v>
      </c>
      <c r="E233" s="58">
        <f t="shared" si="1"/>
        <v>4.4972106241462528E-2</v>
      </c>
      <c r="F233" s="25"/>
      <c r="G233" s="25"/>
    </row>
    <row r="234" spans="1:7" ht="15.75" customHeight="1" x14ac:dyDescent="0.3">
      <c r="A234" s="54">
        <v>1527.8000489999999</v>
      </c>
      <c r="B234" s="55">
        <v>85.150002000000001</v>
      </c>
      <c r="C234" s="56">
        <f t="shared" ref="C234:D234" si="233">LN(A235/A234)</f>
        <v>5.5806335327996757E-3</v>
      </c>
      <c r="D234" s="57">
        <f t="shared" si="233"/>
        <v>2.4936066613157715E-2</v>
      </c>
      <c r="E234" s="58">
        <f t="shared" si="1"/>
        <v>3.0516700145957393E-2</v>
      </c>
      <c r="F234" s="25"/>
      <c r="G234" s="25"/>
    </row>
    <row r="235" spans="1:7" ht="15.75" customHeight="1" x14ac:dyDescent="0.3">
      <c r="A235" s="54">
        <v>1536.349976</v>
      </c>
      <c r="B235" s="55">
        <v>87.300003000000004</v>
      </c>
      <c r="C235" s="56">
        <f t="shared" ref="C235:D235" si="234">LN(A236/A235)</f>
        <v>-1.9871503127596698E-3</v>
      </c>
      <c r="D235" s="57">
        <f t="shared" si="234"/>
        <v>-4.5702163864300982E-2</v>
      </c>
      <c r="E235" s="58">
        <f t="shared" si="1"/>
        <v>-4.7689314177060654E-2</v>
      </c>
      <c r="F235" s="25"/>
      <c r="G235" s="25"/>
    </row>
    <row r="236" spans="1:7" ht="15.75" customHeight="1" x14ac:dyDescent="0.3">
      <c r="A236" s="54">
        <v>1533.3000489999999</v>
      </c>
      <c r="B236" s="55">
        <v>83.400002000000001</v>
      </c>
      <c r="C236" s="56">
        <f t="shared" ref="C236:D236" si="235">LN(A237/A236)</f>
        <v>-1.7500511113721647E-2</v>
      </c>
      <c r="D236" s="57">
        <f t="shared" si="235"/>
        <v>-4.914993990350959E-2</v>
      </c>
      <c r="E236" s="58">
        <f t="shared" si="1"/>
        <v>-6.6650451017231244E-2</v>
      </c>
      <c r="F236" s="25"/>
      <c r="G236" s="25"/>
    </row>
    <row r="237" spans="1:7" ht="15.75" customHeight="1" x14ac:dyDescent="0.3">
      <c r="A237" s="54">
        <v>1506.6999510000001</v>
      </c>
      <c r="B237" s="55">
        <v>79.400002000000001</v>
      </c>
      <c r="C237" s="56">
        <f t="shared" ref="C237:D237" si="236">LN(A238/A237)</f>
        <v>6.3036677183464377E-4</v>
      </c>
      <c r="D237" s="57">
        <f t="shared" si="236"/>
        <v>-8.4038952293615438E-2</v>
      </c>
      <c r="E237" s="58">
        <f t="shared" si="1"/>
        <v>-8.3408585521780793E-2</v>
      </c>
      <c r="F237" s="25"/>
      <c r="G237" s="25"/>
    </row>
    <row r="238" spans="1:7" ht="15.75" customHeight="1" x14ac:dyDescent="0.3">
      <c r="A238" s="54">
        <v>1507.650024</v>
      </c>
      <c r="B238" s="55">
        <v>73</v>
      </c>
      <c r="C238" s="56">
        <f t="shared" ref="C238:D238" si="237">LN(A239/A238)</f>
        <v>1.4061763871389894E-2</v>
      </c>
      <c r="D238" s="57">
        <f t="shared" si="237"/>
        <v>3.4188067487854611E-3</v>
      </c>
      <c r="E238" s="58">
        <f t="shared" si="1"/>
        <v>1.7480570620175356E-2</v>
      </c>
      <c r="F238" s="25"/>
      <c r="G238" s="25"/>
    </row>
    <row r="239" spans="1:7" ht="15.75" customHeight="1" x14ac:dyDescent="0.3">
      <c r="A239" s="54">
        <v>1529</v>
      </c>
      <c r="B239" s="55">
        <v>73.25</v>
      </c>
      <c r="C239" s="56">
        <f t="shared" ref="C239:D239" si="238">LN(A240/A239)</f>
        <v>-1.4459796838778337E-2</v>
      </c>
      <c r="D239" s="57">
        <f t="shared" si="238"/>
        <v>-1.5130934957269505E-2</v>
      </c>
      <c r="E239" s="58">
        <f t="shared" si="1"/>
        <v>-2.9590731796047841E-2</v>
      </c>
      <c r="F239" s="25"/>
      <c r="G239" s="25"/>
    </row>
    <row r="240" spans="1:7" ht="15.75" customHeight="1" x14ac:dyDescent="0.3">
      <c r="A240" s="54">
        <v>1507.0500489999999</v>
      </c>
      <c r="B240" s="55">
        <v>72.150002000000001</v>
      </c>
      <c r="C240" s="56">
        <f t="shared" ref="C240:D240" si="239">LN(A241/A240)</f>
        <v>1.4329015887060852E-2</v>
      </c>
      <c r="D240" s="57">
        <f t="shared" si="239"/>
        <v>3.4590140760723926E-3</v>
      </c>
      <c r="E240" s="58">
        <f t="shared" si="1"/>
        <v>1.7788029963133244E-2</v>
      </c>
      <c r="F240" s="25"/>
      <c r="G240" s="25"/>
    </row>
    <row r="241" spans="1:7" ht="15.75" customHeight="1" x14ac:dyDescent="0.3">
      <c r="A241" s="54">
        <v>1528.8000489999999</v>
      </c>
      <c r="B241" s="55">
        <v>72.400002000000001</v>
      </c>
      <c r="C241" s="56">
        <f t="shared" ref="C241:D241" si="240">LN(A242/A241)</f>
        <v>4.6659042150281041E-3</v>
      </c>
      <c r="D241" s="57">
        <f t="shared" si="240"/>
        <v>-2.0740000234381693E-3</v>
      </c>
      <c r="E241" s="58">
        <f t="shared" si="1"/>
        <v>2.5919041915899348E-3</v>
      </c>
      <c r="F241" s="25"/>
      <c r="G241" s="25"/>
    </row>
    <row r="242" spans="1:7" ht="15.75" customHeight="1" x14ac:dyDescent="0.3">
      <c r="A242" s="54">
        <v>1535.9499510000001</v>
      </c>
      <c r="B242" s="55">
        <v>72.25</v>
      </c>
      <c r="C242" s="56">
        <f t="shared" ref="C242:D242" si="241">LN(A243/A242)</f>
        <v>-1.1228468572413856E-2</v>
      </c>
      <c r="D242" s="57">
        <f t="shared" si="241"/>
        <v>-7.6416212279720288E-3</v>
      </c>
      <c r="E242" s="58">
        <f t="shared" si="1"/>
        <v>-1.8870089800385886E-2</v>
      </c>
      <c r="F242" s="25"/>
      <c r="G242" s="25"/>
    </row>
    <row r="243" spans="1:7" ht="15.75" customHeight="1" x14ac:dyDescent="0.3">
      <c r="A243" s="54">
        <v>1518.8000489999999</v>
      </c>
      <c r="B243" s="55">
        <v>71.699996999999996</v>
      </c>
      <c r="C243" s="56">
        <f t="shared" ref="C243:D243" si="242">LN(A244/A243)</f>
        <v>8.6534896805774801E-3</v>
      </c>
      <c r="D243" s="57">
        <f t="shared" si="242"/>
        <v>-1.9007950633454018E-2</v>
      </c>
      <c r="E243" s="58">
        <f t="shared" si="1"/>
        <v>-1.0354460952876537E-2</v>
      </c>
      <c r="F243" s="25"/>
      <c r="G243" s="25"/>
    </row>
    <row r="244" spans="1:7" ht="15.75" customHeight="1" x14ac:dyDescent="0.3">
      <c r="A244" s="54">
        <v>1532</v>
      </c>
      <c r="B244" s="55">
        <v>70.349997999999999</v>
      </c>
      <c r="C244" s="56">
        <f t="shared" ref="C244:D244" si="243">LN(A245/A244)</f>
        <v>1.4933659646934508E-2</v>
      </c>
      <c r="D244" s="57">
        <f t="shared" si="243"/>
        <v>-1.5037805645215556E-2</v>
      </c>
      <c r="E244" s="58">
        <f t="shared" si="1"/>
        <v>-1.0414599828104804E-4</v>
      </c>
      <c r="F244" s="25"/>
      <c r="G244" s="25"/>
    </row>
    <row r="245" spans="1:7" ht="15.75" customHeight="1" x14ac:dyDescent="0.3">
      <c r="A245" s="54">
        <v>1555.0500489999999</v>
      </c>
      <c r="B245" s="55">
        <v>69.300003000000004</v>
      </c>
      <c r="C245" s="56">
        <f t="shared" ref="C245:D245" si="244">LN(A246/A245)</f>
        <v>-2.2516150911097048E-4</v>
      </c>
      <c r="D245" s="57">
        <f t="shared" si="244"/>
        <v>3.3348232701748769E-2</v>
      </c>
      <c r="E245" s="58">
        <f t="shared" si="1"/>
        <v>3.3123071192637799E-2</v>
      </c>
      <c r="F245" s="25"/>
      <c r="G245" s="25"/>
    </row>
    <row r="246" spans="1:7" ht="15.75" customHeight="1" x14ac:dyDescent="0.3">
      <c r="A246" s="54">
        <v>1554.6999510000001</v>
      </c>
      <c r="B246" s="55">
        <v>71.650002000000001</v>
      </c>
      <c r="C246" s="56">
        <f t="shared" ref="C246:D246" si="245">LN(A247/A246)</f>
        <v>-1.7322878711894325E-2</v>
      </c>
      <c r="D246" s="57">
        <f t="shared" si="245"/>
        <v>-1.264064566430176E-2</v>
      </c>
      <c r="E246" s="58">
        <f t="shared" si="1"/>
        <v>-2.9963524376196086E-2</v>
      </c>
      <c r="F246" s="25"/>
      <c r="G246" s="25"/>
    </row>
    <row r="247" spans="1:7" ht="15.75" customHeight="1" x14ac:dyDescent="0.3">
      <c r="A247" s="54">
        <v>1528</v>
      </c>
      <c r="B247" s="55">
        <v>70.75</v>
      </c>
      <c r="C247" s="26"/>
      <c r="D247" s="26"/>
      <c r="E247" s="26"/>
      <c r="F247" s="25"/>
      <c r="G247" s="25"/>
    </row>
    <row r="248" spans="1:7" ht="15.75" customHeight="1" x14ac:dyDescent="0.25"/>
    <row r="249" spans="1:7" ht="15.75" customHeight="1" x14ac:dyDescent="0.25"/>
    <row r="250" spans="1:7" ht="15.75" customHeight="1" x14ac:dyDescent="0.25"/>
    <row r="251" spans="1:7" ht="15.75" customHeight="1" x14ac:dyDescent="0.25"/>
    <row r="252" spans="1:7" ht="15.75" customHeight="1" x14ac:dyDescent="0.25"/>
    <row r="253" spans="1:7" ht="15.75" customHeight="1" x14ac:dyDescent="0.25"/>
    <row r="254" spans="1:7" ht="15.75" customHeight="1" x14ac:dyDescent="0.25"/>
    <row r="255" spans="1:7" ht="15.75" customHeight="1" x14ac:dyDescent="0.25"/>
    <row r="256" spans="1:7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Tanishq Upreti</dc:creator>
  <cp:lastModifiedBy>hp</cp:lastModifiedBy>
  <dcterms:created xsi:type="dcterms:W3CDTF">2021-12-23T12:20:07Z</dcterms:created>
  <dcterms:modified xsi:type="dcterms:W3CDTF">2021-12-23T12:54:47Z</dcterms:modified>
</cp:coreProperties>
</file>